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'市对下转移支付预算表09-1'!$A:$A,'市对下转移支付预算表09-1'!$1:$1</definedName>
    <definedName name="_xlnm.Print_Titles" localSheetId="13">'市对下转移支付绩效目标表09-2'!$A:$A,'市对下转移支付绩效目标表09-2'!$1:$1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<sst xmlns="http://schemas.openxmlformats.org/spreadsheetml/2006/main" count="1770" uniqueCount="565">
  <si>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</si>
  <si>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</si>
  <si>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</si>
  <si>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</si>
  <si>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</si>
  <si>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</si>
  <si>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</si>
  <si>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</si>
  <si>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</si>
  <si>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</si>
  <si>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</si>
  <si>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</si>
  <si>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</si>
  <si>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</si>
  <si>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</si>
  <si>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</si>
  <si>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</si>
  <si>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</si>
  <si>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</si>
  <si>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</si>
  <si>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</si>
  <si>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</si>
  <si>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</si>
  <si>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</si>
  <si>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</si>
  <si>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</si>
  <si>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</si>
  <si>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</si>
  <si>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</si>
  <si>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</si>
  <si>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</si>
  <si>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</si>
  <si>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</si>
  <si>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</si>
  <si>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</si>
  <si>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</si>
  <si>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</si>
  <si>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</si>
  <si>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</si>
  <si>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</si>
  <si>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</si>
  <si>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</si>
  <si>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</si>
  <si>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</si>
  <si>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</si>
  <si>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</si>
  <si>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</si>
  <si>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</si>
  <si>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</si>
  <si>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</si>
  <si>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</si>
  <si>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</si>
  <si>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</si>
  <si>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</si>
  <si>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</si>
  <si>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</si>
  <si>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</si>
  <si>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</si>
  <si>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</si>
  <si>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</si>
  <si>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</si>
  <si>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</si>
  <si>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</si>
  <si>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</si>
  <si>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</si>
  <si>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</si>
  <si>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</si>
  <si>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</si>
  <si>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197001</t>
  </si>
  <si>
    <t>中国共产党昆明市委员会党校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</si>
  <si>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</si>
  <si>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</si>
  <si>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</si>
  <si>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</si>
  <si>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</si>
  <si>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</si>
  <si>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</si>
  <si>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</si>
  <si>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</si>
  <si>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</si>
  <si>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</si>
  <si>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</si>
  <si>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</si>
  <si>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</si>
  <si>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</si>
  <si>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</si>
  <si>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</si>
  <si>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</si>
  <si>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</si>
  <si>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</si>
  <si>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</si>
  <si>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</si>
  <si>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</si>
  <si>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</si>
  <si>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</si>
  <si>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</si>
  <si>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</si>
  <si>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</si>
  <si>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20508</t>
  </si>
  <si>
    <t>进修及培训</t>
  </si>
  <si>
    <t>2050802</t>
  </si>
  <si>
    <t>干部教育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</si>
  <si>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</si>
  <si>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</si>
  <si>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</si>
  <si>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</si>
  <si>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</si>
  <si>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</si>
  <si>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</si>
  <si>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</si>
  <si>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</si>
  <si>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</si>
  <si>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</si>
  <si>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</si>
  <si>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</si>
  <si>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</si>
  <si>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</si>
  <si>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</si>
  <si>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</si>
  <si>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</si>
  <si>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</si>
  <si>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</si>
  <si>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</si>
  <si>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</si>
  <si>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</si>
  <si>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</si>
  <si>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</si>
  <si>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</si>
  <si>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</si>
  <si>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</si>
  <si>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</si>
  <si>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</si>
  <si>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</si>
  <si>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</si>
  <si>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</si>
  <si>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</si>
  <si>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</si>
  <si>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</si>
  <si>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</si>
  <si>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</si>
  <si>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</si>
  <si>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</si>
  <si>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</si>
  <si>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</si>
  <si>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</si>
  <si>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</si>
  <si>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</si>
  <si>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</si>
  <si>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</si>
  <si>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</si>
  <si>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</si>
  <si>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</si>
  <si>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</si>
  <si>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</si>
  <si>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</si>
  <si>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</si>
  <si>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</si>
  <si>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</si>
  <si>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</si>
  <si>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</si>
  <si>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</si>
  <si>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</si>
  <si>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</si>
  <si>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</si>
  <si>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</si>
  <si>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</si>
  <si>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</si>
  <si>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</si>
  <si>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</si>
  <si>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</si>
  <si>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</si>
  <si>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</si>
  <si>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</si>
  <si>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</si>
  <si>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</si>
  <si>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</si>
  <si>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</si>
  <si>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</si>
  <si>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</si>
  <si>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</si>
  <si>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</si>
  <si>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</si>
  <si>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</si>
  <si>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</si>
  <si>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</si>
  <si>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</si>
  <si>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</si>
  <si>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</si>
  <si>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</si>
  <si>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</si>
  <si>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</si>
  <si>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</si>
  <si>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</si>
  <si>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</si>
  <si>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</si>
  <si>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</si>
  <si>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</si>
  <si>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</si>
  <si>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</si>
  <si>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</si>
  <si>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530100210000000009790</t>
  </si>
  <si>
    <t>行政人员支出工资</t>
  </si>
  <si>
    <t>30101</t>
  </si>
  <si>
    <t>基本工资</t>
  </si>
  <si>
    <t>30102</t>
  </si>
  <si>
    <t>津贴补贴</t>
  </si>
  <si>
    <t>30103</t>
  </si>
  <si>
    <t>奖金</t>
  </si>
  <si>
    <t>530100210000000009791</t>
  </si>
  <si>
    <t>事业人员支出工资</t>
  </si>
  <si>
    <t>30107</t>
  </si>
  <si>
    <t>绩效工资</t>
  </si>
  <si>
    <t>530100210000000009792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</si>
  <si>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</si>
  <si>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</si>
  <si>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</si>
  <si>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</si>
  <si>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</si>
  <si>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</si>
  <si>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</si>
  <si>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</si>
  <si>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</si>
  <si>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</si>
  <si>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</si>
  <si>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30307</t>
  </si>
  <si>
    <t>医疗费补助</t>
  </si>
  <si>
    <t>530100210000000009793</t>
  </si>
  <si>
    <t>30113</t>
  </si>
  <si>
    <t>530100210000000009794</t>
  </si>
  <si>
    <t>对个人和家庭的补助</t>
  </si>
  <si>
    <t>30305</t>
  </si>
  <si>
    <t>生活补助</t>
  </si>
  <si>
    <t>530100210000000009795</t>
  </si>
  <si>
    <t>公车购置及运维费</t>
  </si>
  <si>
    <t>30231</t>
  </si>
  <si>
    <t>公务用车运行维护费</t>
  </si>
  <si>
    <t>530100210000000009796</t>
  </si>
  <si>
    <t>行政人员公务交通补贴</t>
  </si>
  <si>
    <t>30239</t>
  </si>
  <si>
    <t>其他交通费用</t>
  </si>
  <si>
    <t>530100210000000009797</t>
  </si>
  <si>
    <t>工会经费</t>
  </si>
  <si>
    <t>30228</t>
  </si>
  <si>
    <t>530100210000000009798</t>
  </si>
  <si>
    <t>一般公用经费</t>
  </si>
  <si>
    <t>30201</t>
  </si>
  <si>
    <t>办公费</t>
  </si>
  <si>
    <t>30205</t>
  </si>
  <si>
    <t>水费</t>
  </si>
  <si>
    <t>30206</t>
  </si>
  <si>
    <t>电费</t>
  </si>
  <si>
    <t>30207</t>
  </si>
  <si>
    <t>邮电费</t>
  </si>
  <si>
    <t>30209</t>
  </si>
  <si>
    <t>物业管理费</t>
  </si>
  <si>
    <t>30211</t>
  </si>
  <si>
    <t>差旅费</t>
  </si>
  <si>
    <t>30213</t>
  </si>
  <si>
    <t>维修（护）费</t>
  </si>
  <si>
    <t>30215</t>
  </si>
  <si>
    <t>会议费</t>
  </si>
  <si>
    <t>30216</t>
  </si>
  <si>
    <t>培训费</t>
  </si>
  <si>
    <t>30299</t>
  </si>
  <si>
    <t>其他商品和服务支出</t>
  </si>
  <si>
    <t>530100231100001464779</t>
  </si>
  <si>
    <t>行政人员住房补贴</t>
  </si>
  <si>
    <t>530100231100001464793</t>
  </si>
  <si>
    <t>行政人员奖金</t>
  </si>
  <si>
    <t>预算05-1表</t>
  </si>
  <si>
    <t>项目分类</t>
  </si>
  <si>
    <t>项目单位</t>
  </si>
  <si>
    <t>本年拨款</t>
  </si>
  <si>
    <t>其中：本次下达</t>
  </si>
  <si>
    <t>民生类</t>
  </si>
  <si>
    <t>530100261100004917738</t>
  </si>
  <si>
    <t>遗属生活补助经费</t>
  </si>
  <si>
    <t>事业发展类</t>
  </si>
  <si>
    <t>530100261100004917186</t>
  </si>
  <si>
    <t>培训班次成本经费</t>
  </si>
  <si>
    <t>30226</t>
  </si>
  <si>
    <t>劳务费</t>
  </si>
  <si>
    <t>30227</t>
  </si>
  <si>
    <t>委托业务费</t>
  </si>
  <si>
    <t>530100261100004917251</t>
  </si>
  <si>
    <t>科研咨政经费</t>
  </si>
  <si>
    <t>30202</t>
  </si>
  <si>
    <t>印刷费</t>
  </si>
  <si>
    <t>530100261100004917717</t>
  </si>
  <si>
    <t>综合运行保障经费</t>
  </si>
  <si>
    <t>31002</t>
  </si>
  <si>
    <t>办公设备购置</t>
  </si>
  <si>
    <t>530100261100004917859</t>
  </si>
  <si>
    <t>自身建设经费</t>
  </si>
  <si>
    <t>530100261100004917999</t>
  </si>
  <si>
    <t>物业管理经费</t>
  </si>
  <si>
    <t>530100261100004918055</t>
  </si>
  <si>
    <t>收支专户利息及三代手续费经费</t>
  </si>
  <si>
    <t>530100261100004918112</t>
  </si>
  <si>
    <t>专户科研课题经费</t>
  </si>
  <si>
    <t>530100261100004923875</t>
  </si>
  <si>
    <t>名师工作室经费</t>
  </si>
  <si>
    <t>530100261100004932045</t>
  </si>
  <si>
    <t>昆明市国家安全教育研究中心工作经费</t>
  </si>
  <si>
    <t>530100261100004932887</t>
  </si>
  <si>
    <t>滇池治理成效案例课程开发经费</t>
  </si>
  <si>
    <t>预算05-2表</t>
  </si>
  <si>
    <t>单位名称、项目名称</t>
  </si>
  <si>
    <t>项目年度绩效目标</t>
  </si>
  <si>
    <t>一级指标</t>
  </si>
  <si>
    <t>二级指标</t>
  </si>
  <si>
    <t>三级指标</t>
  </si>
  <si>
    <t>指标性质</t>
  </si>
  <si>
    <t>指标值</t>
  </si>
  <si>
    <t>度量单位</t>
  </si>
  <si>
    <t>指标属性</t>
  </si>
  <si>
    <t>指标内容</t>
  </si>
  <si>
    <t>为认真贯彻落实市委相关文件精神，为进一步加快昆明市委党校教师队伍建设，结合党校实际，以年轻骨干教师为主要培养对象，充分发挥名师专业引领、辐射带动作用，切实抓紧实施名师工程，培养造就更多的优秀教师，成立名师工作室，全面提升全市党校干部教育培训能力和水平。</t>
  </si>
  <si>
    <t>产出指标</t>
  </si>
  <si>
    <t>数量指标</t>
  </si>
  <si>
    <t>新课入库数量</t>
  </si>
  <si>
    <t>&gt;=</t>
  </si>
  <si>
    <t>门</t>
  </si>
  <si>
    <t>定量指标</t>
  </si>
  <si>
    <t>"为认真贯彻落实《中共昆明市委关于加强和改进新形势下党校工作的意见》（昆发〔2016〕7号），《中共昆明市委办公室印发关于进一步加强党校名师工作室建设的实施办法的通知》（市委办〔2019〕100号）根据《中共昆明市委党校委员会关于印发昆明市委党校创建名师工作室实施意见的通知》(昆党校党委〔2017〕58号)，为进一步加快昆明市委党校教师队伍建设，结合党校实际，将以年轻骨干教师为主要培养对象，充分发挥名师的专业引领、辐射带动作用，切实抓紧实施名师工程，培养造就更多的优秀教师，成立名师工作室，全面提升全市党校干部教育培训能力和水平。"</t>
  </si>
  <si>
    <t>效益指标</t>
  </si>
  <si>
    <t>可持续影响</t>
  </si>
  <si>
    <t>提高教师专业素质和科研能力水平</t>
  </si>
  <si>
    <t>=</t>
  </si>
  <si>
    <t>达到预期</t>
  </si>
  <si>
    <t>无</t>
  </si>
  <si>
    <t>定性指标</t>
  </si>
  <si>
    <t>满意度指标</t>
  </si>
  <si>
    <t>服务对象满意度</t>
  </si>
  <si>
    <t>学员满意度</t>
  </si>
  <si>
    <t>80</t>
  </si>
  <si>
    <t>%</t>
  </si>
  <si>
    <t>学员对相关课程的满意度</t>
  </si>
  <si>
    <t>认真落实党校党建工作，及时建设、改造、更新有关党建宣传工作展板，征订党建数目，有效提升干部职工政治意识、思想意识和党性修养，营造良好的党建宣传氛围。贯彻落实“稳就业、保就业”工作精神，进一步促进高校毕业生就业。根据相关文件，通过事业单位公开招聘和公务员招录、定向选调生招录及时补充我校工作人员。打破地域等制约因素，促进基层人才顺畅流动，通过事业单位公开选调、公务员公开遴选、高层次人才引进等方式及时充实人才队伍。</t>
  </si>
  <si>
    <t>建设、改造、更新宣传展板，征订党建书目</t>
  </si>
  <si>
    <t>1.00</t>
  </si>
  <si>
    <t>次</t>
  </si>
  <si>
    <t>考核任务完成情况</t>
  </si>
  <si>
    <t>认真落实党校党建工作，及时建设、改造、更新有关党建宣传工作展板，征订党建数目，有效提升干部职工政治意识、思想意识和党性修养，营造良好的党建宣传氛围。完成中共昆明市委党校2025年度全面财务收支审计工作。一是为贯彻落实中央和省市党委、政府做好稳就业、保就业工作精神，进一步促进高校毕业生就业，根据《云南省事业单位公开招聘工作人员办法》（云人社发〔2016〕182号）；《关于印发昆明市事业单位工作人员调配管理办法（修订）的通知》（昆政办〔2021〕44号）；《中共昆明市委办公室  昆明市人民政府办公室关于印发&lt;昆明市加快人才集聚推动产业发展十条措施&gt;的通知》（昆办发〔2023〕1号）；《昆明市引进人才实施细则》（昆办通〔2009〕19号）；《关于进一步规范昆明市市级事业单位工作人员调配程序有关事项的通知》（昆人社通〔2024〕89号）；《昆明市公务员公开遴选办法》（昆组发〔2024〕5号）文件，通过事业单位公开招聘和公务员招录、定向选调生招录及时补充我校工作人员。二是打破地域等制约因素，促进基层人才顺畅流动，通过事业单位公开选调、公务员公开遴选、高层次人才引进等方式及时充实人才队伍。</t>
  </si>
  <si>
    <t>招聘人数</t>
  </si>
  <si>
    <t>人</t>
  </si>
  <si>
    <t>补充工作人员，优化人才队伍</t>
  </si>
  <si>
    <t>质量指标</t>
  </si>
  <si>
    <t>问题整改率</t>
  </si>
  <si>
    <t>已整改问题数量占发现问题总数的比率</t>
  </si>
  <si>
    <t>进一步提升干部职工政治意识、思想意识和党性修养，营造良好的党建宣传氛围</t>
  </si>
  <si>
    <t>是</t>
  </si>
  <si>
    <t>考核项目目标是否达成</t>
  </si>
  <si>
    <t>立项5项相关课题，顺利结项，开发系列专题课程，开展师资培训和师资培养相关工作。</t>
  </si>
  <si>
    <t>课题立项数量</t>
  </si>
  <si>
    <t>个</t>
  </si>
  <si>
    <t>时效指标</t>
  </si>
  <si>
    <t>国安馆改造进展及利用情况</t>
  </si>
  <si>
    <t>年内顺利完工</t>
  </si>
  <si>
    <t>受训人员满意度</t>
  </si>
  <si>
    <t>90</t>
  </si>
  <si>
    <r>
      <rPr>
        <sz val="9"/>
        <color rgb="FF000000"/>
        <rFont val="宋体"/>
        <charset val="134"/>
      </rPr>
      <t>发挥科研工作的支撑作用，加强对社会思潮的辨析和引导，及时澄清模糊认识，抵制错误思想，弘扬主旋律，传播正能量，聚焦党和国家中心工作、党委和政府重大决策部署、社会热点难点问题进行深入研究，及时反映重要思想理论动态、提出有价值的对策咨询建议。</t>
    </r>
    <r>
      <rPr>
        <sz val="9"/>
        <color rgb="FF000000"/>
        <rFont val="Times New Roman"/>
        <charset val="134"/>
      </rPr>
      <t xml:space="preserve">						</t>
    </r>
    <r>
      <rPr>
        <sz val="9"/>
        <color rgb="FF000000"/>
        <rFont val="宋体"/>
        <charset val="134"/>
      </rPr>
      <t xml:space="preserve">
</t>
    </r>
  </si>
  <si>
    <t>完成课题数</t>
  </si>
  <si>
    <t>市委党校“十四五”建设发展规划、中国共产党党校工作条例等</t>
  </si>
  <si>
    <t xml:space="preserve">发挥科研工作的支撑作用，加强对社会思潮的辨析和引导，及时澄清模糊认识，抵制错误思想，弘扬主旋律，传播正能量，聚焦党和国家中心工作、党委和政府重大决策部署、社会热点难点问题进行深入研究，及时向党委反映重要思想理论动态、提出有价值的对策咨询建议。						
</t>
  </si>
  <si>
    <t xml:space="preserve"> 科研成果对教学贡献率</t>
  </si>
  <si>
    <t>&gt;</t>
  </si>
  <si>
    <t>95</t>
  </si>
  <si>
    <t>预算执行率</t>
  </si>
  <si>
    <t>85</t>
  </si>
  <si>
    <t>反映预算执行进度，财政资金使用效率情况。</t>
  </si>
  <si>
    <t>社会效益</t>
  </si>
  <si>
    <t>科研成果聚焦党和国家中心工作党委和政府重大决策部署社会热点难点问题及时向党委反映重要思想理论动态提出有价值的对策咨询建议</t>
  </si>
  <si>
    <t>显著提升</t>
  </si>
  <si>
    <t>项</t>
  </si>
  <si>
    <t>　 教师团队满意度调查</t>
  </si>
  <si>
    <t>根据完成科研工作任务的评价情况，收回有效问卷</t>
  </si>
  <si>
    <t>保障三个主题教育馆、党校教学培训工作运转、昆明市领导干部培训日及时代知识前沿专题讲座顺利开展，为昆明市干部教育培训工作提供有力支持，提高全市党校系统教师和教学管理人员业务能力，提高为党育才、为党献策的能力。</t>
  </si>
  <si>
    <t>当年完成讲解场次</t>
  </si>
  <si>
    <t>180</t>
  </si>
  <si>
    <t>场次</t>
  </si>
  <si>
    <t>三个主题馆共开展180次讲解</t>
  </si>
  <si>
    <t>保障三个主题教育馆、党校教学培训工作运转、昆明市领导干部培训日及时代知识前沿专题讲座顺利开展，为昆明市干部教育培训工作提供有力支持。举办全市党校系统师资培训班和全市党校系统教学管理人员培训班，以提高全市党校系统教师和教学管理人员业务能力，提高为党育才、为党献策的能力。</t>
  </si>
  <si>
    <t>教学视频拍摄</t>
  </si>
  <si>
    <t>拍摄10个教学视频</t>
  </si>
  <si>
    <t>全市党校系统精品课评选活动</t>
  </si>
  <si>
    <t>举办全市党校系统精品课评选活动，评选出全市党校系统精品课不少于6门。</t>
  </si>
  <si>
    <t>举办25个五区主体重点班次，80个市级委托班次。</t>
  </si>
  <si>
    <t>105</t>
  </si>
  <si>
    <t>举办五区主体、五区委托和其它班次共计105个</t>
  </si>
  <si>
    <t>讲座数量</t>
  </si>
  <si>
    <t>举办6次领导干部培训日讲座，举办6次时代知识前言专题讲座</t>
  </si>
  <si>
    <t>印刷服务</t>
  </si>
  <si>
    <t>批次</t>
  </si>
  <si>
    <t>培训计划、评估、学员手册、证书、案例汇编、试卷、布标、班级指示牌、席位卡、学习资料、教学辅助资料等各类用于教学培训的资料；根据甲方要求提供印刷材料、印刷工艺、印刷尺寸、排版设计印刷数量等印刷服务，确保印刷品符合经甲方确认的样稿（如有）要求，印刷文本须明晰，内容正确，材质无误，纸张平滑，墨色均匀，尺寸正确等。</t>
  </si>
  <si>
    <t>　 食品安全事件发生率</t>
  </si>
  <si>
    <t>0.00</t>
  </si>
  <si>
    <t>中国共产党党校工作条例、干部教育培训工作条例、服务合同</t>
  </si>
  <si>
    <t>　 培训学员对餐厅的投诉率</t>
  </si>
  <si>
    <t>&lt;=</t>
  </si>
  <si>
    <t>为提升干部的政治理论素养及业务能力提供保障。为昆明市经济社会发展提供人才保证和智力支持。</t>
  </si>
  <si>
    <t>显著提升教学质量水平</t>
  </si>
  <si>
    <t>反映该项目实施后，对提升学员的政治理论素养及业务能力。</t>
  </si>
  <si>
    <t>参训干部满意度</t>
  </si>
  <si>
    <t>根据智慧校园培训反馈评价</t>
  </si>
  <si>
    <t>做好党校综合运行保障工作，确保我校在用信息化设备平稳有序运转。根据相关制度要求，通过公开招投标及单位自行采购相结合的方式，力争在上半年完成采购相关工作，实现精细化信息化管理，建立适应新形势的党校信息化管理体系，为培训学员提供一个安全、舒适的学习环境。</t>
  </si>
  <si>
    <t>信息系统需求变更完成数量</t>
  </si>
  <si>
    <t>50</t>
  </si>
  <si>
    <t>条</t>
  </si>
  <si>
    <t>做好党校综合运行保障工作，按照政府采购法等相关法律法规按时完成政府采购项目，各项目按要求完成并顺利验收。确保我校在用信息化设备平稳有序运转。根据市财政和校（院）相关制度要求，通过公开招投标及单位自行采购相结合的方式，力争在上半年完成采购相关工作，实现精细化信息化管理，建立适应新形势的党校信息化管理体系，为培训学员提供一个优美、和谐、安全、干净、舒适的学习环境。</t>
  </si>
  <si>
    <t>信息化系统故障处置响应时间</t>
  </si>
  <si>
    <t>小时</t>
  </si>
  <si>
    <t>保持校园设备设施完好率</t>
  </si>
  <si>
    <t xml:space="preserve"> 各类培训及会议保障率</t>
  </si>
  <si>
    <t>各类培训及会议保障率</t>
  </si>
  <si>
    <t>采购耗材及设备实施维修服务验收合格率</t>
  </si>
  <si>
    <t>　 党校教育培训辐射到全市党员领导干部、群众、群团组织。</t>
  </si>
  <si>
    <t xml:space="preserve"> 学员和教职工对智慧校园系统及信息网络使用综合满意度</t>
  </si>
  <si>
    <t>根据学员培训结束后教学评估确定</t>
  </si>
  <si>
    <t>提供校园安保保安、消防水电、会服保洁、绿化管养等物业管理服务，为培训学员提供一个优美、和谐、安全、干净、舒适的学习环境。</t>
  </si>
  <si>
    <t>培训及会务保障完成率</t>
  </si>
  <si>
    <t>反映培训及会务保障完成情况。会务（培训）保障完成率=保障会务数（培训数）/会务数（培训数）*100%</t>
  </si>
  <si>
    <t>保洁服务校园面积</t>
  </si>
  <si>
    <t>6978</t>
  </si>
  <si>
    <t>平方米</t>
  </si>
  <si>
    <t>反映物业管理合同约定的保洁服务区域、办公区域室内外（含绿化）面积之和。</t>
  </si>
  <si>
    <t>为学员及教职工 提供安全、优美的教学环境</t>
  </si>
  <si>
    <t>显著改善</t>
  </si>
  <si>
    <t>反映该任务的完成后，为学员及教职工提供安全、优美的教学环境能力。</t>
  </si>
  <si>
    <t>教职工满意度</t>
  </si>
  <si>
    <t>反映保安、保洁、餐饮服务、绿化养护服务等教职工满意程度。</t>
  </si>
  <si>
    <t>培训学员满意度</t>
  </si>
  <si>
    <t>反映保安、保洁、餐饮服务、绿化养护服务等培训学员满意程度。</t>
  </si>
  <si>
    <t>根据市委相关工作要求，开展展示滇池治理昆明实践成效案例课程开发。</t>
  </si>
  <si>
    <t>反映滇池治理昆明实践成效案例课程开发的课题完成量</t>
  </si>
  <si>
    <t>根据中共昆明市委组织部《关于小渔村、滇池保护治理整治教育展示馆纳入全国组织干部学院专题研讨班现场教学点及后续课程打造情况的报告》和中共昆明市委组织部《关于全国组织干部学院赴昆明市开展培训前期调研的报告》，开展展示滇池治理昆明实践成效案例课程开发。</t>
  </si>
  <si>
    <t>反映滇池治理昆明实践成效案例课程开发工作形成的科研成果对教学工作的贡献率</t>
  </si>
  <si>
    <t>科研成果提出有价值的对策建议</t>
  </si>
  <si>
    <t>个（项）</t>
  </si>
  <si>
    <t>反映滇池治理昆明实践成效案例课程开发工作形成的科研成果提出的对策建议有效性</t>
  </si>
  <si>
    <t>发挥科研工作的支撑作用，加强对社会思潮的辨析和引导，及时澄清模糊认识，抵制错误思想，弘扬主旋律，传播正能量，聚焦党和国家中心工作、党委和政府重大决策部署、社会热点难点问题进行深入研究，及时向党委反映重要思想理论动态、提出有价值的对策咨询建议。贯彻落实习近平总书记关于“爱读书、读好书、善读书”的重要讲话精神，积极推进学习型机关、学习型党校建设，丰富馆藏资源，助力党校教学科研。</t>
  </si>
  <si>
    <t>　 完成科研课题数</t>
  </si>
  <si>
    <t>83</t>
  </si>
  <si>
    <t>科研课题完成数量</t>
  </si>
  <si>
    <t>发挥科研工作的支撑作用，加强对社会思潮的辨析和引导，及时澄清模糊认识，抵制错误思想，弘扬主旋律，传播正能量，聚焦党和国家中心工作、党委和政府重大决策部署、社会热点难点问题进行深入研究，及时向党委反映重要思想理论动态、提出有价值的对策咨询建议。贯彻落实习近平总书记关于“爱读书、读好书、善读书”的重要讲话精神，积极推进学习型机关、学习型党校建设,为持续提升党文献信息资源服务针对性，助力党校教学科研，图书馆拟通过多种方式丰富馆藏资源，建立具有党校图书馆特定功能的藏书体系，结合当前文献资料的出版规律，对期刊、报纸以及人大复印报刊、中国知网等资源进行采购、订阅。</t>
  </si>
  <si>
    <t>课题按时结题率</t>
  </si>
  <si>
    <t>课题按照规定时间结题的比率</t>
  </si>
  <si>
    <t>　 科研成果聚焦党和国家中心工作、党委和政府重大决策部署、社会热点难点问题。</t>
  </si>
  <si>
    <t>科研成果聚焦党和国家中心工作、党委和政府重大决策部署、社会热点难点问题的相关情况</t>
  </si>
  <si>
    <t>教职工、学员满意度调查</t>
  </si>
  <si>
    <t>教师团队、参训学员对图书馆文献信息资源服务的满意度</t>
  </si>
  <si>
    <t>落实好遗属生活补助，支持部门正常履职。</t>
  </si>
  <si>
    <t>发放人数</t>
  </si>
  <si>
    <t>反映实际发放人数情况</t>
  </si>
  <si>
    <t>部门运转</t>
  </si>
  <si>
    <t>正常运转</t>
  </si>
  <si>
    <t>反映部门运转情况</t>
  </si>
  <si>
    <t>单位人员满意度</t>
  </si>
  <si>
    <t>反映单位人员满意度</t>
  </si>
  <si>
    <t>社会公众满意度</t>
  </si>
  <si>
    <t>反映社会公众对单位履职情况的满意度</t>
  </si>
  <si>
    <t>依据相关文件要求，提高税务管理的效率，确保税收政策的有效实施，及时完成专户利息上缴工作。</t>
  </si>
  <si>
    <t>按文件要求按年据实清算</t>
  </si>
  <si>
    <t>按文件要求按年据实清算，每年向税务机关提交上年度“三代”手续费申请相关资料。</t>
  </si>
  <si>
    <t>依据《关于进一步加强代扣代收代征税款手续费管理的通知》的要求，以手续费的形式作为工作激励，提升办税人员的工作效率和质量，增强税务管理的效率，确保税收政策的有效实施。</t>
  </si>
  <si>
    <t>提升办税人员的工作效率和质量，增强税务管理的效率，确保税收政策的有效实施。</t>
  </si>
  <si>
    <t>积极完成税务申报缴纳，提升办税人员的工作效率和质量，增强税务管理的效率，确保税收政策的有效实施。</t>
  </si>
  <si>
    <t>教职工纳税服务满意度</t>
  </si>
  <si>
    <t>积极完成税务申报缴纳，完成教职工税务年度汇算清缴指导工作。</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</si>
  <si>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</si>
  <si>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</si>
  <si>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</si>
  <si>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</si>
  <si>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</si>
  <si>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</si>
  <si>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</si>
  <si>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</si>
  <si>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</si>
  <si>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</si>
  <si>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</si>
  <si>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</si>
  <si>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</si>
  <si>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</si>
  <si>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</si>
  <si>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公务用车运行维护费（汽车）</t>
  </si>
  <si>
    <t>车辆维修和保养服务</t>
  </si>
  <si>
    <t>元</t>
  </si>
  <si>
    <t>公务用车保险费（汽车）</t>
  </si>
  <si>
    <t>机动车保险服务</t>
  </si>
  <si>
    <t>复印纸采购</t>
  </si>
  <si>
    <t>复印纸</t>
  </si>
  <si>
    <t>学员餐厅服务</t>
  </si>
  <si>
    <t>餐饮服务</t>
  </si>
  <si>
    <t>公文用纸、资料汇编、信封印刷服务</t>
  </si>
  <si>
    <t>学员住宿服务</t>
  </si>
  <si>
    <t>住宿服务</t>
  </si>
  <si>
    <t>备用件</t>
  </si>
  <si>
    <t>LED显示屏</t>
  </si>
  <si>
    <t>台</t>
  </si>
  <si>
    <t>多功能卡</t>
  </si>
  <si>
    <t>块</t>
  </si>
  <si>
    <t>接收卡</t>
  </si>
  <si>
    <t>全彩屏</t>
  </si>
  <si>
    <t>会议话筒</t>
  </si>
  <si>
    <t>话筒设备</t>
  </si>
  <si>
    <t>支</t>
  </si>
  <si>
    <t>电源时序器</t>
  </si>
  <si>
    <t>开关电器设备</t>
  </si>
  <si>
    <t>信息化系统及信息化设备运维服务</t>
  </si>
  <si>
    <t>其他运行维护服务</t>
  </si>
  <si>
    <t>中控</t>
  </si>
  <si>
    <t>视频会议系统及会议室音频系统</t>
  </si>
  <si>
    <t>部</t>
  </si>
  <si>
    <t>物业管理服务费</t>
  </si>
  <si>
    <t>物业管理服务</t>
  </si>
  <si>
    <t>预算08表</t>
  </si>
  <si>
    <t>政府购买服务项目</t>
  </si>
  <si>
    <t>政府购买服务目录</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</si>
  <si>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</si>
  <si>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</si>
  <si>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</si>
  <si>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</si>
  <si>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</si>
  <si>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</si>
  <si>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</si>
  <si>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</si>
  <si>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</si>
  <si>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</si>
  <si>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</si>
  <si>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</si>
  <si>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</si>
  <si>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</si>
  <si>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</si>
  <si>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</si>
  <si>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</si>
  <si>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</si>
  <si>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</si>
  <si>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</si>
  <si>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</si>
  <si>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</si>
  <si>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</si>
  <si>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</si>
  <si>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预算09-2表</t>
  </si>
  <si>
    <t xml:space="preserve">预算10表
</t>
  </si>
  <si>
    <t>资产类别</t>
  </si>
  <si>
    <t>资产分类代码.名称</t>
  </si>
  <si>
    <t>资产名称</t>
  </si>
  <si>
    <t>计量单位</t>
  </si>
  <si>
    <t>财政部门批复数（元）</t>
  </si>
  <si>
    <t>单价</t>
  </si>
  <si>
    <t>金额</t>
  </si>
  <si>
    <t>设备</t>
  </si>
  <si>
    <t>A02021103 LED显示屏</t>
  </si>
  <si>
    <t>A02061703 开关电器设备</t>
  </si>
  <si>
    <t>A02080805 视频会议系统及会议室音频系统</t>
  </si>
  <si>
    <t>A02091206 话筒设备</t>
  </si>
  <si>
    <t>注：涉及土地使用权、房屋、公务用车购置，按照现行相关管理制度规定报批，以职能部门审批意见为准。</t>
  </si>
  <si>
    <t>预算11表</t>
  </si>
  <si>
    <t>上级补助</t>
  </si>
  <si>
    <t>预算12表</t>
  </si>
  <si>
    <t>项目级次</t>
  </si>
  <si>
    <t>312 民生类</t>
  </si>
  <si>
    <t>本级</t>
  </si>
  <si>
    <t>313 事业发展类</t>
  </si>
  <si>
    <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</si>
</sst>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176" formatCode="yyyy\-mm\-dd"/>
    <numFmt numFmtId="41" formatCode="_ * #,##0_ ;_ * \-#,##0_ ;_ * &quot;-&quot;_ ;_ @_ "/>
    <numFmt numFmtId="177" formatCode="#,##0.00;\-#,##0.00;;@"/>
    <numFmt numFmtId="178" formatCode="yyyy\-mm\-dd\ hh:mm:ss"/>
    <numFmt numFmtId="179" formatCode="hh:mm:ss"/>
    <numFmt numFmtId="180" formatCode="#,##0;\-#,##0;;@"/>
    <numFmt numFmtId="43" formatCode="_ * #,##0.00_ ;_ * \-#,##0.00_ ;_ * &quot;-&quot;??_ ;_ @_ "/>
  </numFmts>
  <fonts count="36">
    <font>
      <sz val="11"/>
      <color theme="1"/>
      <name val="宋体"/>
      <charset val="134"/>
      <scheme val="minor"/>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b/>
      <sz val="18"/>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sz val="9"/>
      <name val="宋体"/>
      <charset val="134"/>
    </font>
    <font>
      <sz val="11"/>
      <color rgb="FFFA7D00"/>
      <name val="宋体"/>
      <charset val="0"/>
      <scheme val="minor"/>
    </font>
    <font>
      <i/>
      <sz val="11"/>
      <color rgb="FF7F7F7F"/>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9"/>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7"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177" fontId="26" fillId="0" borderId="4">
      <alignment horizontal="right" vertical="center"/>
    </xf>
    <xf numFmtId="177" fontId="26" fillId="0" borderId="4">
      <alignment horizontal="right" vertical="center"/>
    </xf>
    <xf numFmtId="179" fontId="26" fillId="0" borderId="4">
      <alignment horizontal="right" vertical="center"/>
    </xf>
    <xf numFmtId="178" fontId="26" fillId="0" borderId="4">
      <alignment horizontal="right" vertical="center"/>
    </xf>
    <xf numFmtId="10" fontId="26" fillId="0" borderId="4">
      <alignment horizontal="right" vertical="center"/>
    </xf>
    <xf numFmtId="180" fontId="26" fillId="0" borderId="4">
      <alignment horizontal="right" vertical="center"/>
    </xf>
    <xf numFmtId="0" fontId="15" fillId="23"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23" fillId="0" borderId="18"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30" fillId="0" borderId="2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19" applyNumberFormat="false" applyFill="false" applyAlignment="false" applyProtection="false">
      <alignment vertical="center"/>
    </xf>
    <xf numFmtId="176" fontId="26" fillId="0" borderId="4">
      <alignment horizontal="right" vertical="center"/>
    </xf>
    <xf numFmtId="42" fontId="0" fillId="0" borderId="0" applyFont="false" applyFill="false" applyBorder="false" applyAlignment="false" applyProtection="false">
      <alignment vertical="center"/>
    </xf>
    <xf numFmtId="0" fontId="16" fillId="27"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5" fillId="30"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31" fillId="0" borderId="19" applyNumberFormat="false" applyFill="false" applyAlignment="false" applyProtection="false">
      <alignment vertical="center"/>
    </xf>
    <xf numFmtId="49" fontId="26" fillId="0" borderId="4">
      <alignment horizontal="left" vertical="center" wrapText="true"/>
    </xf>
    <xf numFmtId="0" fontId="32" fillId="0" borderId="0" applyNumberFormat="false" applyFill="false" applyBorder="false" applyAlignment="false" applyProtection="false">
      <alignment vertical="center"/>
    </xf>
    <xf numFmtId="0" fontId="15"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5" fillId="33" borderId="0" applyNumberFormat="false" applyBorder="false" applyAlignment="false" applyProtection="false">
      <alignment vertical="center"/>
    </xf>
    <xf numFmtId="0" fontId="33" fillId="12" borderId="17" applyNumberFormat="false" applyAlignment="false" applyProtection="false">
      <alignment vertical="center"/>
    </xf>
    <xf numFmtId="0" fontId="3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24"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22" fillId="13" borderId="17" applyNumberFormat="false" applyAlignment="false" applyProtection="false">
      <alignment vertical="center"/>
    </xf>
    <xf numFmtId="0" fontId="21" fillId="12" borderId="16" applyNumberFormat="false" applyAlignment="false" applyProtection="false">
      <alignment vertical="center"/>
    </xf>
    <xf numFmtId="0" fontId="20" fillId="11" borderId="15" applyNumberFormat="false" applyAlignment="false" applyProtection="false">
      <alignment vertical="center"/>
    </xf>
    <xf numFmtId="0" fontId="27" fillId="0" borderId="20" applyNumberFormat="false" applyFill="false" applyAlignment="false" applyProtection="false">
      <alignment vertical="center"/>
    </xf>
    <xf numFmtId="0" fontId="16" fillId="18"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0" fillId="8" borderId="14"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19" fillId="10"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6" fillId="29"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15" fillId="32" borderId="0" applyNumberFormat="false" applyBorder="false" applyAlignment="false" applyProtection="false">
      <alignment vertical="center"/>
    </xf>
    <xf numFmtId="0" fontId="25" fillId="22"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5" fillId="3" borderId="0" applyNumberFormat="false" applyBorder="false" applyAlignment="false" applyProtection="false">
      <alignment vertical="center"/>
    </xf>
    <xf numFmtId="0" fontId="16" fillId="17" borderId="0" applyNumberFormat="false" applyBorder="false" applyAlignment="false" applyProtection="false">
      <alignment vertical="center"/>
    </xf>
  </cellStyleXfs>
  <cellXfs count="197">
    <xf numFmtId="0" fontId="0" fillId="0" borderId="0" xfId="0" applyFont="true" applyBorder="true"/>
    <xf numFmtId="49" fontId="1" fillId="0" borderId="0" xfId="0" applyNumberFormat="true" applyFont="true" applyBorder="true"/>
    <xf numFmtId="0" fontId="2" fillId="0" borderId="0" xfId="0" applyFont="true" applyBorder="true" applyAlignment="true">
      <alignment horizontal="center" vertical="center"/>
    </xf>
    <xf numFmtId="0" fontId="3" fillId="0" borderId="0" xfId="0" applyFont="true" applyBorder="true" applyAlignment="true" applyProtection="true">
      <alignment horizontal="left" vertical="center"/>
      <protection locked="false"/>
    </xf>
    <xf numFmtId="0" fontId="4" fillId="0" borderId="0" xfId="0" applyFont="true" applyBorder="true" applyAlignment="true">
      <alignment horizontal="left" vertical="center"/>
    </xf>
    <xf numFmtId="0" fontId="4" fillId="0" borderId="1" xfId="0" applyFont="true" applyBorder="true" applyAlignment="true" applyProtection="true">
      <alignment horizontal="center" vertical="center" wrapText="true"/>
      <protection locked="false"/>
    </xf>
    <xf numFmtId="0" fontId="4" fillId="0" borderId="1" xfId="0" applyFont="true" applyBorder="true" applyAlignment="true">
      <alignment horizontal="center" vertical="center" wrapText="true"/>
    </xf>
    <xf numFmtId="0" fontId="4" fillId="0" borderId="2" xfId="0" applyFont="true" applyBorder="true" applyAlignment="true" applyProtection="true">
      <alignment horizontal="center" vertical="center" wrapText="true"/>
      <protection locked="false"/>
    </xf>
    <xf numFmtId="0" fontId="4" fillId="0" borderId="2" xfId="0" applyFont="true" applyBorder="true" applyAlignment="true">
      <alignment horizontal="center" vertical="center" wrapText="true"/>
    </xf>
    <xf numFmtId="0" fontId="4" fillId="2" borderId="3" xfId="0" applyFont="true" applyFill="true" applyBorder="true" applyAlignment="true" applyProtection="true">
      <alignment horizontal="center" vertical="center" wrapText="true"/>
      <protection locked="false"/>
    </xf>
    <xf numFmtId="0" fontId="4" fillId="0" borderId="3" xfId="0" applyFont="true" applyBorder="true" applyAlignment="true">
      <alignment horizontal="center" vertical="center" wrapText="true"/>
    </xf>
    <xf numFmtId="0" fontId="1" fillId="0" borderId="4" xfId="0" applyFont="true" applyBorder="true" applyAlignment="true">
      <alignment horizontal="center" vertical="center"/>
    </xf>
    <xf numFmtId="0" fontId="3" fillId="2" borderId="4" xfId="0" applyFont="true" applyFill="true" applyBorder="true" applyAlignment="true" applyProtection="true">
      <alignment horizontal="left" vertical="center" wrapText="true"/>
      <protection locked="false"/>
    </xf>
    <xf numFmtId="0" fontId="3" fillId="0" borderId="4" xfId="0" applyFont="true" applyBorder="true" applyAlignment="true" applyProtection="true">
      <alignment horizontal="left" vertical="center"/>
      <protection locked="false"/>
    </xf>
    <xf numFmtId="49" fontId="5" fillId="0" borderId="4" xfId="27" applyNumberFormat="true" applyFont="true" applyBorder="true">
      <alignment horizontal="left" vertical="center" wrapText="true"/>
    </xf>
    <xf numFmtId="0" fontId="3" fillId="0" borderId="5" xfId="0" applyFont="true" applyBorder="true" applyAlignment="true" applyProtection="true">
      <alignment horizontal="center" vertical="center" wrapText="true"/>
      <protection locked="false"/>
    </xf>
    <xf numFmtId="0" fontId="3" fillId="0" borderId="6" xfId="0" applyFont="true" applyBorder="true" applyAlignment="true" applyProtection="true">
      <alignment horizontal="left" vertical="center" wrapText="true"/>
      <protection locked="false"/>
    </xf>
    <xf numFmtId="0" fontId="3" fillId="0" borderId="7" xfId="0" applyFont="true" applyBorder="true" applyAlignment="true" applyProtection="true">
      <alignment horizontal="left" vertical="center" wrapText="true"/>
      <protection locked="false"/>
    </xf>
    <xf numFmtId="0" fontId="3" fillId="0" borderId="0" xfId="0" applyFont="true" applyBorder="true" applyAlignment="true" applyProtection="true">
      <alignment horizontal="right" vertical="center"/>
      <protection locked="false"/>
    </xf>
    <xf numFmtId="0" fontId="4" fillId="0" borderId="0" xfId="0" applyFont="true" applyBorder="true"/>
    <xf numFmtId="0" fontId="3" fillId="0" borderId="0" xfId="0" applyFont="true" applyBorder="true" applyAlignment="true" applyProtection="true">
      <alignment horizontal="right"/>
      <protection locked="false"/>
    </xf>
    <xf numFmtId="0" fontId="4" fillId="0" borderId="5" xfId="0" applyFont="true" applyBorder="true" applyAlignment="true">
      <alignment horizontal="center" vertical="center"/>
    </xf>
    <xf numFmtId="0" fontId="4" fillId="0" borderId="6" xfId="0" applyFont="true" applyBorder="true" applyAlignment="true">
      <alignment horizontal="center" vertical="center"/>
    </xf>
    <xf numFmtId="0" fontId="4" fillId="0" borderId="7" xfId="0" applyFont="true" applyBorder="true" applyAlignment="true">
      <alignment horizontal="center" vertical="center"/>
    </xf>
    <xf numFmtId="0" fontId="4" fillId="0" borderId="1" xfId="0" applyFont="true" applyBorder="true" applyAlignment="true">
      <alignment horizontal="center" vertical="center"/>
    </xf>
    <xf numFmtId="0" fontId="4" fillId="0" borderId="3" xfId="0" applyFont="true" applyBorder="true" applyAlignment="true">
      <alignment horizontal="center" vertical="center"/>
    </xf>
    <xf numFmtId="4" fontId="3" fillId="0" borderId="4" xfId="0" applyNumberFormat="true" applyFont="true" applyBorder="true" applyAlignment="true" applyProtection="true">
      <alignment horizontal="right" vertical="center" wrapText="true"/>
      <protection locked="false"/>
    </xf>
    <xf numFmtId="0" fontId="3" fillId="0" borderId="4" xfId="0" applyFont="true" applyBorder="true" applyAlignment="true">
      <alignment horizontal="left" vertical="center" wrapText="true"/>
    </xf>
    <xf numFmtId="0" fontId="3" fillId="0" borderId="4" xfId="0" applyFont="true" applyBorder="true" applyAlignment="true" applyProtection="true">
      <alignment horizontal="left" vertical="center" wrapText="true"/>
      <protection locked="false"/>
    </xf>
    <xf numFmtId="0" fontId="1" fillId="0" borderId="5" xfId="0" applyFont="true" applyBorder="true" applyAlignment="true" applyProtection="true">
      <alignment horizontal="center" vertical="center" wrapText="true"/>
      <protection locked="false"/>
    </xf>
    <xf numFmtId="0" fontId="3" fillId="0" borderId="6" xfId="0" applyFont="true" applyBorder="true" applyAlignment="true">
      <alignment horizontal="left" vertical="center"/>
    </xf>
    <xf numFmtId="0" fontId="4" fillId="2" borderId="1" xfId="0" applyFont="true" applyFill="true" applyBorder="true" applyAlignment="true">
      <alignment horizontal="center" vertical="center"/>
    </xf>
    <xf numFmtId="0" fontId="4" fillId="0" borderId="2" xfId="0" applyFont="true" applyBorder="true" applyAlignment="true">
      <alignment horizontal="center" vertical="center"/>
    </xf>
    <xf numFmtId="4" fontId="3" fillId="0" borderId="4" xfId="0" applyNumberFormat="true" applyFont="true" applyBorder="true" applyAlignment="true">
      <alignment horizontal="right" vertical="center" wrapText="true"/>
    </xf>
    <xf numFmtId="0" fontId="3" fillId="2" borderId="7" xfId="0" applyFont="true" applyFill="true" applyBorder="true" applyAlignment="true">
      <alignment horizontal="left" vertical="center"/>
    </xf>
    <xf numFmtId="0" fontId="1" fillId="0" borderId="4" xfId="0" applyFont="true" applyBorder="true" applyAlignment="true" applyProtection="true">
      <alignment horizontal="center" vertical="center"/>
      <protection locked="false"/>
    </xf>
    <xf numFmtId="4" fontId="5" fillId="0" borderId="4" xfId="2" applyNumberFormat="true" applyFont="true" applyBorder="true">
      <alignment horizontal="right" vertical="center"/>
    </xf>
    <xf numFmtId="0" fontId="3" fillId="2" borderId="0" xfId="0" applyFont="true" applyFill="true" applyBorder="true" applyAlignment="true" applyProtection="true">
      <alignment horizontal="right" vertical="top" wrapText="true"/>
      <protection locked="false"/>
    </xf>
    <xf numFmtId="0" fontId="6" fillId="0" borderId="0" xfId="0" applyFont="true" applyBorder="true" applyAlignment="true" applyProtection="true">
      <alignment vertical="top"/>
      <protection locked="false"/>
    </xf>
    <xf numFmtId="0" fontId="6" fillId="0" borderId="0" xfId="0" applyFont="true" applyBorder="true" applyAlignment="true">
      <alignment vertical="top"/>
    </xf>
    <xf numFmtId="0" fontId="7" fillId="2" borderId="0" xfId="0" applyFont="true" applyFill="true" applyBorder="true" applyAlignment="true" applyProtection="true">
      <alignment horizontal="center" vertical="center" wrapText="true"/>
      <protection locked="false"/>
    </xf>
    <xf numFmtId="0" fontId="6" fillId="0" borderId="0" xfId="0" applyFont="true" applyBorder="true" applyProtection="true">
      <protection locked="false"/>
    </xf>
    <xf numFmtId="0" fontId="6" fillId="0" borderId="0" xfId="0" applyFont="true" applyBorder="true"/>
    <xf numFmtId="0" fontId="3" fillId="2" borderId="0" xfId="0" applyFont="true" applyFill="true" applyBorder="true" applyAlignment="true" applyProtection="true">
      <alignment horizontal="left" vertical="center" wrapText="true"/>
      <protection locked="false"/>
    </xf>
    <xf numFmtId="0" fontId="1" fillId="2" borderId="0" xfId="0" applyFont="true" applyFill="true" applyBorder="true" applyAlignment="true" applyProtection="true">
      <alignment horizontal="right" vertical="center"/>
      <protection locked="false"/>
    </xf>
    <xf numFmtId="0" fontId="1" fillId="2" borderId="0" xfId="0" applyFont="true" applyFill="true" applyBorder="true" applyAlignment="true" applyProtection="true">
      <alignment horizontal="right" vertical="center" wrapText="true"/>
      <protection locked="false"/>
    </xf>
    <xf numFmtId="0" fontId="1" fillId="0" borderId="4" xfId="0" applyFont="true" applyBorder="true" applyAlignment="true" applyProtection="true">
      <alignment horizontal="center" vertical="center" wrapText="true"/>
      <protection locked="false"/>
    </xf>
    <xf numFmtId="0" fontId="1" fillId="2" borderId="4" xfId="0" applyFont="true" applyFill="true" applyBorder="true" applyAlignment="true" applyProtection="true">
      <alignment horizontal="center" vertical="center" wrapText="true"/>
      <protection locked="false"/>
    </xf>
    <xf numFmtId="0" fontId="1" fillId="2" borderId="4" xfId="0" applyFont="true" applyFill="true" applyBorder="true" applyAlignment="true" applyProtection="true">
      <alignment horizontal="right" vertical="center"/>
      <protection locked="false"/>
    </xf>
    <xf numFmtId="0" fontId="1" fillId="2" borderId="4" xfId="0" applyFont="true" applyFill="true" applyBorder="true" applyAlignment="true" applyProtection="true">
      <alignment horizontal="right" vertical="center" wrapText="true"/>
      <protection locked="false"/>
    </xf>
    <xf numFmtId="0" fontId="3" fillId="2" borderId="4" xfId="0" applyFont="true" applyFill="true" applyBorder="true" applyAlignment="true">
      <alignment horizontal="center" vertical="center" wrapText="true"/>
    </xf>
    <xf numFmtId="0" fontId="3" fillId="0" borderId="4" xfId="0" applyFont="true" applyBorder="true" applyAlignment="true">
      <alignment horizontal="center" vertical="center" wrapText="true"/>
    </xf>
    <xf numFmtId="0" fontId="3" fillId="2" borderId="4" xfId="0" applyFont="true" applyFill="true" applyBorder="true" applyAlignment="true">
      <alignment horizontal="left" vertical="center" wrapText="true"/>
    </xf>
    <xf numFmtId="0" fontId="3" fillId="2" borderId="4" xfId="0" applyFont="true" applyFill="true" applyBorder="true" applyAlignment="true">
      <alignment horizontal="left" vertical="center" wrapText="true" indent="1"/>
    </xf>
    <xf numFmtId="0" fontId="3" fillId="0" borderId="4" xfId="0" applyFont="true" applyBorder="true" applyAlignment="true">
      <alignment horizontal="center" vertical="center"/>
    </xf>
    <xf numFmtId="0" fontId="3" fillId="0" borderId="4" xfId="0" applyFont="true" applyBorder="true" applyAlignment="true" applyProtection="true">
      <alignment horizontal="left"/>
      <protection locked="false"/>
    </xf>
    <xf numFmtId="0" fontId="3" fillId="0" borderId="4" xfId="0" applyFont="true" applyBorder="true" applyAlignment="true">
      <alignment horizontal="left"/>
    </xf>
    <xf numFmtId="0" fontId="3" fillId="2" borderId="4" xfId="0" applyFont="true" applyFill="true" applyBorder="true" applyAlignment="true">
      <alignment horizontal="right" vertical="center"/>
    </xf>
    <xf numFmtId="0" fontId="3" fillId="0" borderId="4" xfId="0" applyFont="true" applyBorder="true" applyAlignment="true">
      <alignment horizontal="left" vertical="center"/>
    </xf>
    <xf numFmtId="0" fontId="3" fillId="2" borderId="4" xfId="0" applyFont="true" applyFill="true" applyBorder="true" applyAlignment="true">
      <alignment horizontal="left" vertical="center"/>
    </xf>
    <xf numFmtId="0" fontId="3" fillId="2" borderId="0" xfId="0" applyFont="true" applyFill="true" applyBorder="true" applyAlignment="true" applyProtection="true">
      <alignment horizontal="right" vertical="center" wrapText="true"/>
      <protection locked="false"/>
    </xf>
    <xf numFmtId="0" fontId="1" fillId="2" borderId="4" xfId="0" applyFont="true" applyFill="true" applyBorder="true" applyAlignment="true" applyProtection="true">
      <alignment horizontal="center" vertical="center"/>
      <protection locked="false"/>
    </xf>
    <xf numFmtId="0" fontId="3" fillId="0" borderId="4" xfId="0" applyFont="true" applyBorder="true" applyAlignment="true" applyProtection="true">
      <alignment horizontal="center" vertical="center" wrapText="true"/>
      <protection locked="false"/>
    </xf>
    <xf numFmtId="0" fontId="3" fillId="2" borderId="4" xfId="0" applyFont="true" applyFill="true" applyBorder="true" applyAlignment="true" applyProtection="true">
      <alignment horizontal="center" vertical="center" wrapText="true"/>
      <protection locked="false"/>
    </xf>
    <xf numFmtId="3" fontId="3" fillId="2" borderId="4" xfId="0" applyNumberFormat="true" applyFont="true" applyFill="true" applyBorder="true" applyAlignment="true" applyProtection="true">
      <alignment horizontal="right" vertical="center"/>
      <protection locked="false"/>
    </xf>
    <xf numFmtId="4" fontId="3" fillId="0" borderId="4" xfId="0" applyNumberFormat="true" applyFont="true" applyBorder="true" applyAlignment="true" applyProtection="true">
      <alignment horizontal="right" vertical="center"/>
      <protection locked="false"/>
    </xf>
    <xf numFmtId="3" fontId="3" fillId="2" borderId="4" xfId="0" applyNumberFormat="true" applyFont="true" applyFill="true" applyBorder="true" applyAlignment="true" applyProtection="true">
      <alignment horizontal="left" vertical="center"/>
      <protection locked="false"/>
    </xf>
    <xf numFmtId="4" fontId="3" fillId="0" borderId="4" xfId="0" applyNumberFormat="true" applyFont="true" applyBorder="true" applyAlignment="true" applyProtection="true">
      <alignment horizontal="left" vertical="center"/>
      <protection locked="false"/>
    </xf>
    <xf numFmtId="0" fontId="8" fillId="0" borderId="0" xfId="0" applyFont="true" applyBorder="true" applyAlignment="true">
      <alignment horizontal="center" vertical="center"/>
    </xf>
    <xf numFmtId="0" fontId="4" fillId="0" borderId="4" xfId="0" applyFont="true" applyBorder="true" applyAlignment="true">
      <alignment horizontal="center" vertical="center" wrapText="true"/>
    </xf>
    <xf numFmtId="0" fontId="3" fillId="0" borderId="4" xfId="0" applyFont="true" applyBorder="true" applyAlignment="true">
      <alignment vertical="center" wrapText="true"/>
    </xf>
    <xf numFmtId="0" fontId="2" fillId="0" borderId="0" xfId="0" applyFont="true" applyBorder="true" applyAlignment="true" applyProtection="true">
      <alignment horizontal="center" vertical="center"/>
      <protection locked="false"/>
    </xf>
    <xf numFmtId="0" fontId="4" fillId="0" borderId="4" xfId="0" applyFont="true" applyBorder="true" applyAlignment="true" applyProtection="true">
      <alignment horizontal="center" vertical="center"/>
      <protection locked="false"/>
    </xf>
    <xf numFmtId="0" fontId="3" fillId="2" borderId="4" xfId="0" applyFont="true" applyFill="true" applyBorder="true" applyAlignment="true" applyProtection="true">
      <alignment horizontal="center" vertical="center"/>
      <protection locked="false"/>
    </xf>
    <xf numFmtId="0" fontId="1" fillId="0" borderId="0" xfId="0" applyFont="true" applyBorder="true" applyAlignment="true">
      <alignment horizontal="right" vertical="center"/>
    </xf>
    <xf numFmtId="0" fontId="8" fillId="0" borderId="0" xfId="0" applyFont="true" applyBorder="true" applyAlignment="true">
      <alignment horizontal="center" vertical="center" wrapText="true"/>
    </xf>
    <xf numFmtId="0" fontId="3" fillId="0" borderId="0" xfId="0" applyFont="true" applyBorder="true" applyAlignment="true">
      <alignment horizontal="left" vertical="center" wrapText="true"/>
    </xf>
    <xf numFmtId="0" fontId="4" fillId="0" borderId="0" xfId="0" applyFont="true" applyBorder="true" applyAlignment="true">
      <alignment wrapText="true"/>
    </xf>
    <xf numFmtId="0" fontId="1" fillId="0" borderId="0" xfId="0" applyFont="true" applyBorder="true" applyAlignment="true">
      <alignment horizontal="right" wrapText="true"/>
    </xf>
    <xf numFmtId="0" fontId="4" fillId="0" borderId="8" xfId="0" applyFont="true" applyBorder="true" applyAlignment="true">
      <alignment horizontal="center" vertical="center" wrapText="true"/>
    </xf>
    <xf numFmtId="0" fontId="1" fillId="0" borderId="5" xfId="0" applyFont="true" applyBorder="true" applyAlignment="true">
      <alignment horizontal="center" vertical="center"/>
    </xf>
    <xf numFmtId="177" fontId="5" fillId="0" borderId="4" xfId="0" applyNumberFormat="true" applyFont="true" applyBorder="true" applyAlignment="true">
      <alignment horizontal="right" vertical="center"/>
    </xf>
    <xf numFmtId="0" fontId="1" fillId="0" borderId="0" xfId="0" applyFont="true" applyBorder="true" applyAlignment="true">
      <alignment wrapText="true"/>
    </xf>
    <xf numFmtId="0" fontId="4" fillId="0" borderId="6" xfId="0" applyFont="true" applyBorder="true" applyAlignment="true" applyProtection="true">
      <alignment horizontal="center" vertical="center"/>
      <protection locked="false"/>
    </xf>
    <xf numFmtId="0" fontId="4" fillId="0" borderId="7" xfId="0" applyFont="true" applyBorder="true" applyAlignment="true" applyProtection="true">
      <alignment horizontal="center" vertical="center"/>
      <protection locked="false"/>
    </xf>
    <xf numFmtId="0" fontId="1" fillId="0" borderId="3" xfId="0" applyFont="true" applyBorder="true" applyAlignment="true" applyProtection="true">
      <alignment horizontal="center" vertical="center"/>
      <protection locked="false"/>
    </xf>
    <xf numFmtId="0" fontId="1" fillId="0" borderId="0" xfId="0" applyFont="true" applyBorder="true" applyProtection="true">
      <protection locked="false"/>
    </xf>
    <xf numFmtId="0" fontId="2" fillId="0" borderId="0" xfId="0" applyFont="true" applyBorder="true" applyAlignment="true">
      <alignment horizontal="center" vertical="center" wrapText="true"/>
    </xf>
    <xf numFmtId="0" fontId="4" fillId="0" borderId="0" xfId="0" applyFont="true" applyBorder="true" applyProtection="true">
      <protection locked="false"/>
    </xf>
    <xf numFmtId="0" fontId="4" fillId="0" borderId="9" xfId="0" applyFont="true" applyBorder="true" applyAlignment="true" applyProtection="true">
      <alignment horizontal="center" vertical="center"/>
      <protection locked="false"/>
    </xf>
    <xf numFmtId="0" fontId="4" fillId="0" borderId="6" xfId="0" applyFont="true" applyBorder="true" applyAlignment="true">
      <alignment horizontal="center" vertical="center" wrapText="true"/>
    </xf>
    <xf numFmtId="0" fontId="4" fillId="0" borderId="10" xfId="0" applyFont="true" applyBorder="true" applyAlignment="true" applyProtection="true">
      <alignment horizontal="center" vertical="center"/>
      <protection locked="false"/>
    </xf>
    <xf numFmtId="0" fontId="4" fillId="0" borderId="10" xfId="0" applyFont="true" applyBorder="true" applyAlignment="true">
      <alignment horizontal="center" vertical="center" wrapText="true"/>
    </xf>
    <xf numFmtId="0" fontId="4" fillId="0" borderId="11" xfId="0" applyFont="true" applyBorder="true" applyAlignment="true" applyProtection="true">
      <alignment horizontal="center" vertical="center"/>
      <protection locked="false"/>
    </xf>
    <xf numFmtId="0" fontId="4" fillId="0" borderId="11" xfId="0" applyFont="true" applyBorder="true" applyAlignment="true">
      <alignment horizontal="center" vertical="center" wrapText="true"/>
    </xf>
    <xf numFmtId="0" fontId="3" fillId="0" borderId="3" xfId="0" applyFont="true" applyBorder="true" applyAlignment="true">
      <alignment horizontal="left" vertical="center" wrapText="true"/>
    </xf>
    <xf numFmtId="0" fontId="3" fillId="0" borderId="11" xfId="0" applyFont="true" applyBorder="true" applyAlignment="true" applyProtection="true">
      <alignment horizontal="left" vertical="center"/>
      <protection locked="false"/>
    </xf>
    <xf numFmtId="0" fontId="3" fillId="0" borderId="12" xfId="0" applyFont="true" applyBorder="true" applyAlignment="true">
      <alignment horizontal="center" vertical="center"/>
    </xf>
    <xf numFmtId="0" fontId="3" fillId="0" borderId="13" xfId="0" applyFont="true" applyBorder="true" applyAlignment="true" applyProtection="true">
      <alignment horizontal="left" vertical="center"/>
      <protection locked="false"/>
    </xf>
    <xf numFmtId="0" fontId="3" fillId="0" borderId="0" xfId="0" applyFont="true" applyBorder="true" applyAlignment="true" applyProtection="true">
      <alignment vertical="top" wrapText="true"/>
      <protection locked="false"/>
    </xf>
    <xf numFmtId="0" fontId="2" fillId="0" borderId="0" xfId="0" applyFont="true" applyBorder="true" applyAlignment="true" applyProtection="true">
      <alignment horizontal="center" vertical="center" wrapText="true"/>
      <protection locked="false"/>
    </xf>
    <xf numFmtId="0" fontId="4" fillId="0" borderId="6" xfId="0" applyFont="true" applyBorder="true" applyAlignment="true" applyProtection="true">
      <alignment horizontal="center" vertical="center" wrapText="true"/>
      <protection locked="false"/>
    </xf>
    <xf numFmtId="0" fontId="4" fillId="0" borderId="10" xfId="0" applyFont="true" applyBorder="true" applyAlignment="true" applyProtection="true">
      <alignment horizontal="center" vertical="center" wrapText="true"/>
      <protection locked="false"/>
    </xf>
    <xf numFmtId="0" fontId="4" fillId="0" borderId="11" xfId="0" applyFont="true" applyBorder="true" applyAlignment="true" applyProtection="true">
      <alignment horizontal="center" vertical="center" wrapText="true"/>
      <protection locked="false"/>
    </xf>
    <xf numFmtId="0" fontId="4" fillId="0" borderId="13" xfId="0" applyFont="true" applyBorder="true" applyAlignment="true">
      <alignment horizontal="center" vertical="center" wrapText="true"/>
    </xf>
    <xf numFmtId="0" fontId="4" fillId="0" borderId="13" xfId="0" applyFont="true" applyBorder="true" applyAlignment="true" applyProtection="true">
      <alignment horizontal="center" vertical="center"/>
      <protection locked="false"/>
    </xf>
    <xf numFmtId="0" fontId="3" fillId="0" borderId="0" xfId="0" applyFont="true" applyBorder="true" applyAlignment="true" applyProtection="true">
      <alignment horizontal="right" vertical="center" wrapText="true"/>
      <protection locked="false"/>
    </xf>
    <xf numFmtId="0" fontId="3" fillId="0" borderId="0" xfId="0" applyFont="true" applyBorder="true" applyAlignment="true" applyProtection="true">
      <alignment horizontal="right" wrapText="true"/>
      <protection locked="false"/>
    </xf>
    <xf numFmtId="0" fontId="4" fillId="0" borderId="13" xfId="0" applyFont="true" applyBorder="true" applyAlignment="true" applyProtection="true">
      <alignment horizontal="center" vertical="center" wrapText="true"/>
      <protection locked="false"/>
    </xf>
    <xf numFmtId="0" fontId="3" fillId="0" borderId="0" xfId="0" applyFont="true" applyBorder="true" applyAlignment="true">
      <alignment horizontal="left" vertical="center"/>
    </xf>
    <xf numFmtId="0" fontId="4" fillId="0" borderId="9" xfId="0" applyFont="true" applyBorder="true" applyAlignment="true">
      <alignment horizontal="center" vertical="center" wrapText="true"/>
    </xf>
    <xf numFmtId="180" fontId="5" fillId="0" borderId="4" xfId="6" applyNumberFormat="true" applyFont="true" applyBorder="true" applyAlignment="true">
      <alignment horizontal="center" vertical="center"/>
    </xf>
    <xf numFmtId="180" fontId="5" fillId="0" borderId="4" xfId="0" applyNumberFormat="true" applyFont="true" applyBorder="true" applyAlignment="true">
      <alignment horizontal="center" vertical="center"/>
    </xf>
    <xf numFmtId="0" fontId="3" fillId="0" borderId="11" xfId="0" applyFont="true" applyBorder="true" applyAlignment="true">
      <alignment horizontal="left" vertical="center" wrapText="true"/>
    </xf>
    <xf numFmtId="0" fontId="3" fillId="0" borderId="11" xfId="0" applyFont="true" applyBorder="true" applyAlignment="true" applyProtection="true">
      <alignment horizontal="left" vertical="center" indent="1"/>
      <protection locked="false"/>
    </xf>
    <xf numFmtId="0" fontId="3" fillId="0" borderId="11" xfId="0" applyFont="true" applyBorder="true" applyAlignment="true" applyProtection="true">
      <alignment horizontal="left" vertical="center" indent="2"/>
      <protection locked="false"/>
    </xf>
    <xf numFmtId="0" fontId="3" fillId="0" borderId="13" xfId="0" applyFont="true" applyBorder="true" applyAlignment="true">
      <alignment horizontal="left" vertical="center"/>
    </xf>
    <xf numFmtId="3" fontId="3" fillId="0" borderId="11" xfId="0" applyNumberFormat="true" applyFont="true" applyBorder="true" applyAlignment="true">
      <alignment horizontal="right" vertical="center"/>
    </xf>
    <xf numFmtId="0" fontId="3" fillId="2" borderId="11" xfId="0" applyFont="true" applyFill="true" applyBorder="true" applyAlignment="true">
      <alignment horizontal="right" vertical="center"/>
    </xf>
    <xf numFmtId="0" fontId="3" fillId="0" borderId="0" xfId="0" applyFont="true" applyBorder="true" applyAlignment="true">
      <alignment horizontal="right"/>
    </xf>
    <xf numFmtId="0" fontId="9" fillId="0" borderId="0" xfId="0" applyFont="true" applyBorder="true" applyAlignment="true" applyProtection="true">
      <alignment horizontal="right"/>
      <protection locked="false"/>
    </xf>
    <xf numFmtId="49" fontId="9" fillId="0" borderId="0" xfId="0" applyNumberFormat="true" applyFont="true" applyBorder="true" applyProtection="true">
      <protection locked="false"/>
    </xf>
    <xf numFmtId="0" fontId="1" fillId="0" borderId="0" xfId="0" applyFont="true" applyBorder="true" applyAlignment="true">
      <alignment horizontal="right"/>
    </xf>
    <xf numFmtId="0" fontId="10" fillId="0" borderId="0" xfId="0" applyFont="true" applyBorder="true" applyAlignment="true" applyProtection="true">
      <alignment horizontal="center" vertical="center" wrapText="true"/>
      <protection locked="false"/>
    </xf>
    <xf numFmtId="0" fontId="10" fillId="0" borderId="0" xfId="0" applyFont="true" applyBorder="true" applyAlignment="true" applyProtection="true">
      <alignment horizontal="center" vertical="center"/>
      <protection locked="false"/>
    </xf>
    <xf numFmtId="0" fontId="10" fillId="0" borderId="0" xfId="0" applyFont="true" applyBorder="true" applyAlignment="true">
      <alignment horizontal="center" vertical="center"/>
    </xf>
    <xf numFmtId="0" fontId="4" fillId="0" borderId="1" xfId="0" applyFont="true" applyBorder="true" applyAlignment="true" applyProtection="true">
      <alignment horizontal="center" vertical="center"/>
      <protection locked="false"/>
    </xf>
    <xf numFmtId="49" fontId="4" fillId="0" borderId="1" xfId="0" applyNumberFormat="true" applyFont="true" applyBorder="true" applyAlignment="true" applyProtection="true">
      <alignment horizontal="center" vertical="center" wrapText="true"/>
      <protection locked="false"/>
    </xf>
    <xf numFmtId="0" fontId="4" fillId="0" borderId="2" xfId="0" applyFont="true" applyBorder="true" applyAlignment="true" applyProtection="true">
      <alignment horizontal="center" vertical="center"/>
      <protection locked="false"/>
    </xf>
    <xf numFmtId="49" fontId="4" fillId="0" borderId="2" xfId="0" applyNumberFormat="true" applyFont="true" applyBorder="true" applyAlignment="true" applyProtection="true">
      <alignment horizontal="center" vertical="center" wrapText="true"/>
      <protection locked="false"/>
    </xf>
    <xf numFmtId="49" fontId="4" fillId="0" borderId="4" xfId="0" applyNumberFormat="true" applyFont="true" applyBorder="true" applyAlignment="true" applyProtection="true">
      <alignment horizontal="center" vertical="center"/>
      <protection locked="false"/>
    </xf>
    <xf numFmtId="0" fontId="4" fillId="0" borderId="4" xfId="0" applyFont="true" applyBorder="true" applyAlignment="true">
      <alignment horizontal="center" vertical="center"/>
    </xf>
    <xf numFmtId="0" fontId="1" fillId="0" borderId="6" xfId="0" applyFont="true" applyBorder="true" applyAlignment="true" applyProtection="true">
      <alignment horizontal="center" vertical="center"/>
      <protection locked="false"/>
    </xf>
    <xf numFmtId="0" fontId="1" fillId="0" borderId="7" xfId="0" applyFont="true" applyBorder="true" applyAlignment="true" applyProtection="true">
      <alignment horizontal="center" vertical="center"/>
      <protection locked="false"/>
    </xf>
    <xf numFmtId="0" fontId="1" fillId="0" borderId="4" xfId="0" applyFont="true" applyBorder="true" applyAlignment="true">
      <alignment horizontal="center" vertical="center" wrapText="true"/>
    </xf>
    <xf numFmtId="0" fontId="3" fillId="0" borderId="4" xfId="0" applyFont="true" applyBorder="true" applyAlignment="true">
      <alignment horizontal="left" vertical="center" wrapText="true" indent="1"/>
    </xf>
    <xf numFmtId="0" fontId="1" fillId="0" borderId="0" xfId="0" applyFont="true" applyBorder="true" applyAlignment="true">
      <alignment vertical="top"/>
    </xf>
    <xf numFmtId="0" fontId="4" fillId="0" borderId="8" xfId="0" applyFont="true" applyBorder="true" applyAlignment="true">
      <alignment horizontal="center" vertical="center"/>
    </xf>
    <xf numFmtId="0" fontId="4" fillId="0" borderId="9" xfId="0" applyFont="true" applyBorder="true" applyAlignment="true">
      <alignment horizontal="center" vertical="center"/>
    </xf>
    <xf numFmtId="0" fontId="4" fillId="0" borderId="12" xfId="0" applyFont="true" applyBorder="true" applyAlignment="true" applyProtection="true">
      <alignment horizontal="center" vertical="center" wrapText="true"/>
      <protection locked="false"/>
    </xf>
    <xf numFmtId="0" fontId="4" fillId="0" borderId="11" xfId="0" applyFont="true" applyBorder="true" applyAlignment="true">
      <alignment horizontal="center" vertical="center"/>
    </xf>
    <xf numFmtId="0" fontId="3" fillId="0" borderId="0" xfId="0" applyFont="true" applyBorder="true" applyAlignment="true">
      <alignment horizontal="right" vertical="center"/>
    </xf>
    <xf numFmtId="0" fontId="1" fillId="0" borderId="0" xfId="0" applyFont="true" applyBorder="true" applyAlignment="true" applyProtection="true">
      <alignment vertical="top"/>
      <protection locked="false"/>
    </xf>
    <xf numFmtId="49" fontId="1" fillId="0" borderId="0" xfId="0" applyNumberFormat="true" applyFont="true" applyBorder="true" applyProtection="true">
      <protection locked="false"/>
    </xf>
    <xf numFmtId="0" fontId="4" fillId="0" borderId="0" xfId="0" applyFont="true" applyBorder="true" applyAlignment="true" applyProtection="true">
      <alignment horizontal="left" vertical="center"/>
      <protection locked="false"/>
    </xf>
    <xf numFmtId="0" fontId="4" fillId="0" borderId="3" xfId="0" applyFont="true" applyBorder="true" applyAlignment="true" applyProtection="true">
      <alignment horizontal="center" vertical="center"/>
      <protection locked="false"/>
    </xf>
    <xf numFmtId="0" fontId="3" fillId="0" borderId="4" xfId="0" applyFont="true" applyBorder="true" applyAlignment="true">
      <alignment horizontal="left" vertical="center" indent="1"/>
    </xf>
    <xf numFmtId="0" fontId="3" fillId="0" borderId="6" xfId="0" applyFont="true" applyBorder="true" applyAlignment="true" applyProtection="true">
      <alignment horizontal="left" vertical="center"/>
      <protection locked="false"/>
    </xf>
    <xf numFmtId="0" fontId="4" fillId="0" borderId="5" xfId="0" applyFont="true" applyBorder="true" applyAlignment="true" applyProtection="true">
      <alignment horizontal="center" vertical="center"/>
      <protection locked="false"/>
    </xf>
    <xf numFmtId="0" fontId="3" fillId="0" borderId="7" xfId="0" applyFont="true" applyBorder="true" applyAlignment="true" applyProtection="true">
      <alignment horizontal="left" vertical="center"/>
      <protection locked="false"/>
    </xf>
    <xf numFmtId="0" fontId="4" fillId="0" borderId="5" xfId="0" applyFont="true" applyBorder="true" applyAlignment="true" applyProtection="true">
      <alignment horizontal="center" vertical="center" wrapText="true"/>
      <protection locked="false"/>
    </xf>
    <xf numFmtId="0" fontId="4" fillId="0" borderId="4" xfId="0" applyFont="true" applyBorder="true" applyAlignment="true" applyProtection="true">
      <alignment horizontal="center" vertical="center" wrapText="true"/>
      <protection locked="false"/>
    </xf>
    <xf numFmtId="0" fontId="4" fillId="0" borderId="7" xfId="0" applyFont="true" applyBorder="true" applyAlignment="true" applyProtection="true">
      <alignment horizontal="center" vertical="center" wrapText="true"/>
      <protection locked="false"/>
    </xf>
    <xf numFmtId="0" fontId="11" fillId="0" borderId="0" xfId="0" applyFont="true" applyBorder="true" applyAlignment="true">
      <alignment horizontal="center" vertical="center"/>
    </xf>
    <xf numFmtId="0" fontId="1" fillId="2" borderId="0" xfId="0" applyFont="true" applyFill="true" applyBorder="true" applyAlignment="true" applyProtection="true">
      <alignment horizontal="left" vertical="center" wrapText="true"/>
      <protection locked="false"/>
    </xf>
    <xf numFmtId="0" fontId="6" fillId="2" borderId="4" xfId="0" applyFont="true" applyFill="true" applyBorder="true" applyAlignment="true" applyProtection="true">
      <alignment vertical="top" wrapText="true"/>
      <protection locked="false"/>
    </xf>
    <xf numFmtId="0" fontId="3" fillId="0" borderId="0" xfId="0" applyFont="true" applyBorder="true" applyAlignment="true">
      <alignment horizontal="right" vertical="center" wrapText="true"/>
    </xf>
    <xf numFmtId="49" fontId="4" fillId="0" borderId="5" xfId="0" applyNumberFormat="true" applyFont="true" applyBorder="true" applyAlignment="true">
      <alignment horizontal="center" vertical="center" wrapText="true"/>
    </xf>
    <xf numFmtId="49" fontId="4" fillId="0" borderId="7" xfId="0" applyNumberFormat="true" applyFont="true" applyBorder="true" applyAlignment="true">
      <alignment horizontal="center" vertical="center" wrapText="true"/>
    </xf>
    <xf numFmtId="49" fontId="4" fillId="0" borderId="4" xfId="0" applyNumberFormat="true" applyFont="true" applyBorder="true" applyAlignment="true">
      <alignment horizontal="center" vertical="center"/>
    </xf>
    <xf numFmtId="0" fontId="3" fillId="0" borderId="4" xfId="0" applyFont="true" applyBorder="true" applyAlignment="true">
      <alignment horizontal="left" vertical="center" wrapText="true" indent="2"/>
    </xf>
    <xf numFmtId="0" fontId="1" fillId="0" borderId="7" xfId="0" applyFont="true" applyBorder="true" applyAlignment="true">
      <alignment horizontal="center" vertical="center"/>
    </xf>
    <xf numFmtId="0" fontId="6" fillId="2" borderId="0" xfId="0" applyFont="true" applyFill="true" applyBorder="true" applyAlignment="true">
      <alignment horizontal="left" vertical="center"/>
    </xf>
    <xf numFmtId="0" fontId="12" fillId="0" borderId="4" xfId="0" applyFont="true" applyBorder="true" applyAlignment="true" applyProtection="true">
      <alignment horizontal="center" vertical="center" wrapText="true"/>
      <protection locked="false"/>
    </xf>
    <xf numFmtId="0" fontId="12" fillId="0" borderId="4" xfId="0" applyFont="true" applyBorder="true" applyAlignment="true" applyProtection="true">
      <alignment vertical="top" wrapText="true"/>
      <protection locked="false"/>
    </xf>
    <xf numFmtId="0" fontId="3" fillId="0" borderId="4" xfId="0" applyFont="true" applyBorder="true" applyAlignment="true" applyProtection="true">
      <alignment vertical="center" wrapText="true"/>
      <protection locked="false"/>
    </xf>
    <xf numFmtId="0" fontId="13" fillId="0" borderId="4" xfId="0" applyFont="true" applyBorder="true" applyAlignment="true">
      <alignment horizontal="center" vertical="center"/>
    </xf>
    <xf numFmtId="0" fontId="13" fillId="0" borderId="4" xfId="0" applyFont="true" applyBorder="true" applyAlignment="true" applyProtection="true">
      <alignment horizontal="center" vertical="center" wrapText="true"/>
      <protection locked="false"/>
    </xf>
    <xf numFmtId="177" fontId="14" fillId="0" borderId="4" xfId="0" applyNumberFormat="true" applyFont="true" applyBorder="true" applyAlignment="true">
      <alignment horizontal="right" vertical="center"/>
    </xf>
    <xf numFmtId="0" fontId="12" fillId="2" borderId="1" xfId="0" applyFont="true" applyFill="true" applyBorder="true" applyAlignment="true">
      <alignment horizontal="center" vertical="center"/>
    </xf>
    <xf numFmtId="0" fontId="12" fillId="0" borderId="5" xfId="0" applyFont="true" applyBorder="true" applyAlignment="true" applyProtection="true">
      <alignment horizontal="center" vertical="center"/>
      <protection locked="false"/>
    </xf>
    <xf numFmtId="0" fontId="12" fillId="2" borderId="3" xfId="0" applyFont="true" applyFill="true" applyBorder="true" applyAlignment="true" applyProtection="true">
      <alignment horizontal="center" vertical="center" wrapText="true"/>
      <protection locked="false"/>
    </xf>
    <xf numFmtId="0" fontId="12" fillId="0" borderId="3" xfId="0" applyFont="true" applyBorder="true" applyAlignment="true" applyProtection="true">
      <alignment horizontal="center" vertical="center"/>
      <protection locked="false"/>
    </xf>
    <xf numFmtId="0" fontId="12" fillId="0" borderId="4" xfId="0" applyFont="true" applyBorder="true" applyAlignment="true" applyProtection="true">
      <alignment horizontal="center" vertical="center"/>
      <protection locked="false"/>
    </xf>
    <xf numFmtId="0" fontId="3" fillId="2" borderId="4" xfId="0" applyFont="true" applyFill="true" applyBorder="true" applyAlignment="true">
      <alignment horizontal="left" vertical="center" wrapText="true" indent="2"/>
    </xf>
    <xf numFmtId="0" fontId="3" fillId="2" borderId="5" xfId="0" applyFont="true" applyFill="true" applyBorder="true" applyAlignment="true">
      <alignment horizontal="center" vertical="center" wrapText="true"/>
    </xf>
    <xf numFmtId="0" fontId="12" fillId="0" borderId="6" xfId="0" applyFont="true" applyBorder="true" applyAlignment="true" applyProtection="true">
      <alignment horizontal="center" vertical="center"/>
      <protection locked="false"/>
    </xf>
    <xf numFmtId="0" fontId="12" fillId="0" borderId="7" xfId="0" applyFont="true" applyBorder="true" applyAlignment="true" applyProtection="true">
      <alignment horizontal="center" vertical="center"/>
      <protection locked="false"/>
    </xf>
    <xf numFmtId="0" fontId="12" fillId="0" borderId="1" xfId="0" applyFont="true" applyBorder="true" applyAlignment="true" applyProtection="true">
      <alignment horizontal="center" vertical="center"/>
      <protection locked="false"/>
    </xf>
    <xf numFmtId="0" fontId="12" fillId="0" borderId="3" xfId="0" applyFont="true" applyBorder="true" applyAlignment="true" applyProtection="true">
      <alignment horizontal="center" vertical="center" wrapText="true"/>
      <protection locked="false"/>
    </xf>
    <xf numFmtId="0" fontId="12" fillId="0" borderId="6" xfId="0" applyFont="true" applyBorder="true" applyAlignment="true">
      <alignment horizontal="center" vertical="center"/>
    </xf>
    <xf numFmtId="0" fontId="12" fillId="0" borderId="7" xfId="0" applyFont="true" applyBorder="true" applyAlignment="true">
      <alignment horizontal="center" vertical="center"/>
    </xf>
    <xf numFmtId="0" fontId="1" fillId="0" borderId="1" xfId="0" applyFont="true" applyBorder="true" applyAlignment="true" applyProtection="true">
      <alignment horizontal="center" vertical="center" wrapText="true"/>
      <protection locked="false"/>
    </xf>
    <xf numFmtId="0" fontId="1" fillId="0" borderId="9" xfId="0" applyFont="true" applyBorder="true" applyAlignment="true" applyProtection="true">
      <alignment horizontal="center" vertical="center" wrapText="true"/>
      <protection locked="false"/>
    </xf>
    <xf numFmtId="0" fontId="1" fillId="0" borderId="6" xfId="0" applyFont="true" applyBorder="true" applyAlignment="true" applyProtection="true">
      <alignment horizontal="center" vertical="center" wrapText="true"/>
      <protection locked="false"/>
    </xf>
    <xf numFmtId="0" fontId="1" fillId="0" borderId="2" xfId="0" applyFont="true" applyBorder="true" applyAlignment="true" applyProtection="true">
      <alignment horizontal="center" vertical="center" wrapText="true"/>
      <protection locked="false"/>
    </xf>
    <xf numFmtId="0" fontId="1" fillId="0" borderId="10" xfId="0" applyFont="true" applyBorder="true" applyAlignment="true" applyProtection="true">
      <alignment horizontal="center" vertical="center" wrapText="true"/>
      <protection locked="false"/>
    </xf>
    <xf numFmtId="0" fontId="3" fillId="2" borderId="3" xfId="0" applyFont="true" applyFill="true" applyBorder="true" applyAlignment="true">
      <alignment horizontal="left" vertical="center"/>
    </xf>
    <xf numFmtId="0" fontId="3" fillId="2" borderId="11" xfId="0" applyFont="true" applyFill="true" applyBorder="true" applyAlignment="true">
      <alignment horizontal="left" vertical="center"/>
    </xf>
    <xf numFmtId="0" fontId="3" fillId="2" borderId="4" xfId="0" applyFont="true" applyFill="true" applyBorder="true" applyAlignment="true">
      <alignment horizontal="center" vertical="center"/>
    </xf>
    <xf numFmtId="0" fontId="6" fillId="0" borderId="4" xfId="0" applyFont="true" applyBorder="true" applyAlignment="true" applyProtection="true">
      <alignment vertical="top" wrapText="true"/>
      <protection locked="false"/>
    </xf>
    <xf numFmtId="0" fontId="1" fillId="0" borderId="13" xfId="0" applyFont="true" applyBorder="true" applyAlignment="true" applyProtection="true">
      <alignment horizontal="center" vertical="center"/>
      <protection locked="false"/>
    </xf>
    <xf numFmtId="0" fontId="1" fillId="0" borderId="13" xfId="0" applyFont="true" applyBorder="true" applyAlignment="true" applyProtection="true">
      <alignment horizontal="center" vertical="center" wrapText="true"/>
      <protection locked="false"/>
    </xf>
    <xf numFmtId="0" fontId="1" fillId="0" borderId="11" xfId="0" applyFont="true" applyBorder="true" applyAlignment="true" applyProtection="true">
      <alignment horizontal="center" vertical="center" wrapText="true"/>
      <protection locked="false"/>
    </xf>
    <xf numFmtId="0" fontId="1" fillId="0" borderId="7" xfId="0" applyFont="true" applyBorder="true" applyAlignment="true" applyProtection="true">
      <alignment horizontal="center" vertical="center" wrapText="true"/>
      <protection locked="false"/>
    </xf>
    <xf numFmtId="0" fontId="3" fillId="2" borderId="11" xfId="0" applyFont="true" applyFill="true" applyBorder="true" applyAlignment="true" applyProtection="true">
      <alignment horizontal="right" vertical="center"/>
      <protection locked="false"/>
    </xf>
    <xf numFmtId="0" fontId="3" fillId="0" borderId="4" xfId="0" applyFont="true" applyBorder="true" applyAlignment="true" applyProtection="true">
      <alignment vertical="center"/>
      <protection locked="false"/>
    </xf>
  </cellXfs>
  <cellStyles count="57">
    <cellStyle name="常规" xfId="0" builtinId="0"/>
    <cellStyle name="NumberStyle" xfId="1"/>
    <cellStyle name="MoneyStyle" xfId="2"/>
    <cellStyle name="TimeStyle" xfId="3"/>
    <cellStyle name="DateTimeStyle" xfId="4"/>
    <cellStyle name="PercentStyle" xfId="5"/>
    <cellStyle name="IntegralNumberStyle"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DateStyle" xfId="20"/>
    <cellStyle name="货币[0]" xfId="21" builtinId="7"/>
    <cellStyle name="60% - 强调文字颜色 4" xfId="22" builtinId="44"/>
    <cellStyle name="警告文本" xfId="23" builtinId="11"/>
    <cellStyle name="20% - 强调文字颜色 2" xfId="24" builtinId="34"/>
    <cellStyle name="60% - 强调文字颜色 5" xfId="25" builtinId="48"/>
    <cellStyle name="标题 1" xfId="26" builtinId="16"/>
    <cellStyle name="TextStyle" xfId="27"/>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60% - 强调文字颜色 6" xfId="37" builtinId="52"/>
    <cellStyle name="输入" xfId="38" builtinId="20"/>
    <cellStyle name="输出" xfId="39" builtinId="21"/>
    <cellStyle name="检查单元格" xfId="40" builtinId="23"/>
    <cellStyle name="链接单元格" xfId="41" builtinId="24"/>
    <cellStyle name="60% - 强调文字颜色 1" xfId="42" builtinId="32"/>
    <cellStyle name="60% - 强调文字颜色 3" xfId="43" builtinId="40"/>
    <cellStyle name="注释" xfId="44" builtinId="10"/>
    <cellStyle name="标题" xfId="45" builtinId="15"/>
    <cellStyle name="好" xfId="46" builtinId="26"/>
    <cellStyle name="标题 4" xfId="47" builtinId="19"/>
    <cellStyle name="强调文字颜色 1" xfId="48" builtinId="29"/>
    <cellStyle name="适中" xfId="49" builtinId="28"/>
    <cellStyle name="20% - 强调文字颜色 1" xfId="50" builtinId="30"/>
    <cellStyle name="差" xfId="51" builtinId="27"/>
    <cellStyle name="强调文字颜色 2" xfId="52" builtinId="33"/>
    <cellStyle name="40% - 强调文字颜色 1" xfId="53" builtinId="31"/>
    <cellStyle name="60% - 强调文字颜色 2" xfId="54" builtinId="36"/>
    <cellStyle name="40% - 强调文字颜色 2" xfId="55" builtinId="35"/>
    <cellStyle name="强调文字颜色 3" xfId="56"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D36"/>
  <sheetViews>
    <sheetView showGridLines="0" showZeros="0" topLeftCell="A9" workbookViewId="0">
      <selection activeCell="A1" sqref="A1"/>
    </sheetView>
  </sheetViews>
  <sheetFormatPr defaultColWidth="7.5" defaultRowHeight="12.75" customHeight="true" outlineLevelCol="3"/>
  <cols>
    <col min="1" max="4" width="35.875" customWidth="true"/>
  </cols>
  <sheetData>
    <row r="1" ht="15" customHeight="true" spans="1:4">
      <c r="A1" s="45"/>
      <c r="B1" s="45"/>
      <c r="C1" s="45"/>
      <c r="D1" s="60" t="s">
        <v>0</v>
      </c>
    </row>
    <row r="2" ht="41.25" customHeight="true" spans="1:1">
      <c r="A2" s="40" t="str">
        <f>"2026"&amp;"年部门财务收支预算总表"</f>
        <v>2026年部门财务收支预算总表</v>
      </c>
    </row>
    <row r="3" ht="17.25" customHeight="true" spans="1:4">
      <c r="A3" s="43" t="str">
        <f>"单位名称："&amp;"中国共产党昆明市委员会党校"</f>
        <v>单位名称：中国共产党昆明市委员会党校</v>
      </c>
      <c r="B3" s="162"/>
      <c r="D3" s="141" t="s">
        <v>1</v>
      </c>
    </row>
    <row r="4" ht="23.25" customHeight="true" spans="1:4">
      <c r="A4" s="163" t="s">
        <v>2</v>
      </c>
      <c r="B4" s="164"/>
      <c r="C4" s="163" t="s">
        <v>3</v>
      </c>
      <c r="D4" s="164"/>
    </row>
    <row r="5" ht="24" customHeight="true" spans="1:4">
      <c r="A5" s="163" t="s">
        <v>4</v>
      </c>
      <c r="B5" s="163" t="s">
        <v>5</v>
      </c>
      <c r="C5" s="163" t="s">
        <v>6</v>
      </c>
      <c r="D5" s="163" t="s">
        <v>5</v>
      </c>
    </row>
    <row r="6" ht="17.25" customHeight="true" spans="1:4">
      <c r="A6" s="165" t="s">
        <v>7</v>
      </c>
      <c r="B6" s="81">
        <v>57718275.4</v>
      </c>
      <c r="C6" s="165" t="s">
        <v>8</v>
      </c>
      <c r="D6" s="81"/>
    </row>
    <row r="7" ht="17.25" customHeight="true" spans="1:4">
      <c r="A7" s="165" t="s">
        <v>9</v>
      </c>
      <c r="B7" s="81"/>
      <c r="C7" s="165" t="s">
        <v>10</v>
      </c>
      <c r="D7" s="81"/>
    </row>
    <row r="8" ht="17.25" customHeight="true" spans="1:4">
      <c r="A8" s="165" t="s">
        <v>11</v>
      </c>
      <c r="B8" s="81"/>
      <c r="C8" s="196" t="s">
        <v>12</v>
      </c>
      <c r="D8" s="81"/>
    </row>
    <row r="9" ht="17.25" customHeight="true" spans="1:4">
      <c r="A9" s="165" t="s">
        <v>13</v>
      </c>
      <c r="B9" s="81"/>
      <c r="C9" s="196" t="s">
        <v>14</v>
      </c>
      <c r="D9" s="81"/>
    </row>
    <row r="10" ht="17.25" customHeight="true" spans="1:4">
      <c r="A10" s="165" t="s">
        <v>15</v>
      </c>
      <c r="B10" s="81">
        <v>6185000</v>
      </c>
      <c r="C10" s="196" t="s">
        <v>16</v>
      </c>
      <c r="D10" s="81">
        <v>44673015.4</v>
      </c>
    </row>
    <row r="11" ht="17.25" customHeight="true" spans="1:4">
      <c r="A11" s="165" t="s">
        <v>17</v>
      </c>
      <c r="B11" s="81">
        <v>150000</v>
      </c>
      <c r="C11" s="196" t="s">
        <v>18</v>
      </c>
      <c r="D11" s="81"/>
    </row>
    <row r="12" ht="17.25" customHeight="true" spans="1:4">
      <c r="A12" s="165" t="s">
        <v>19</v>
      </c>
      <c r="B12" s="81"/>
      <c r="C12" s="28" t="s">
        <v>20</v>
      </c>
      <c r="D12" s="81"/>
    </row>
    <row r="13" ht="17.25" customHeight="true" spans="1:4">
      <c r="A13" s="165" t="s">
        <v>21</v>
      </c>
      <c r="B13" s="81"/>
      <c r="C13" s="28" t="s">
        <v>22</v>
      </c>
      <c r="D13" s="81">
        <v>11671448</v>
      </c>
    </row>
    <row r="14" ht="17.25" customHeight="true" spans="1:4">
      <c r="A14" s="165" t="s">
        <v>23</v>
      </c>
      <c r="B14" s="81"/>
      <c r="C14" s="28" t="s">
        <v>24</v>
      </c>
      <c r="D14" s="81">
        <v>4309812</v>
      </c>
    </row>
    <row r="15" ht="17.25" customHeight="true" spans="1:4">
      <c r="A15" s="165" t="s">
        <v>25</v>
      </c>
      <c r="B15" s="81">
        <v>6035000</v>
      </c>
      <c r="C15" s="28" t="s">
        <v>26</v>
      </c>
      <c r="D15" s="81"/>
    </row>
    <row r="16" ht="17.25" customHeight="true" spans="1:4">
      <c r="A16" s="58"/>
      <c r="B16" s="81"/>
      <c r="C16" s="28" t="s">
        <v>27</v>
      </c>
      <c r="D16" s="81"/>
    </row>
    <row r="17" ht="17.25" customHeight="true" spans="1:4">
      <c r="A17" s="166"/>
      <c r="B17" s="81"/>
      <c r="C17" s="28" t="s">
        <v>28</v>
      </c>
      <c r="D17" s="81"/>
    </row>
    <row r="18" ht="17.25" customHeight="true" spans="1:4">
      <c r="A18" s="166"/>
      <c r="B18" s="81"/>
      <c r="C18" s="28" t="s">
        <v>29</v>
      </c>
      <c r="D18" s="81"/>
    </row>
    <row r="19" ht="17.25" customHeight="true" spans="1:4">
      <c r="A19" s="166"/>
      <c r="B19" s="81"/>
      <c r="C19" s="28" t="s">
        <v>30</v>
      </c>
      <c r="D19" s="81"/>
    </row>
    <row r="20" ht="17.25" customHeight="true" spans="1:4">
      <c r="A20" s="166"/>
      <c r="B20" s="81"/>
      <c r="C20" s="28" t="s">
        <v>31</v>
      </c>
      <c r="D20" s="81"/>
    </row>
    <row r="21" ht="17.25" customHeight="true" spans="1:4">
      <c r="A21" s="166"/>
      <c r="B21" s="81"/>
      <c r="C21" s="28" t="s">
        <v>32</v>
      </c>
      <c r="D21" s="81"/>
    </row>
    <row r="22" ht="17.25" customHeight="true" spans="1:4">
      <c r="A22" s="166"/>
      <c r="B22" s="81"/>
      <c r="C22" s="28" t="s">
        <v>33</v>
      </c>
      <c r="D22" s="81"/>
    </row>
    <row r="23" ht="17.25" customHeight="true" spans="1:4">
      <c r="A23" s="166"/>
      <c r="B23" s="81"/>
      <c r="C23" s="28" t="s">
        <v>34</v>
      </c>
      <c r="D23" s="81"/>
    </row>
    <row r="24" ht="17.25" customHeight="true" spans="1:4">
      <c r="A24" s="166"/>
      <c r="B24" s="81"/>
      <c r="C24" s="28" t="s">
        <v>35</v>
      </c>
      <c r="D24" s="81">
        <v>3249000</v>
      </c>
    </row>
    <row r="25" ht="17.25" customHeight="true" spans="1:4">
      <c r="A25" s="166"/>
      <c r="B25" s="81"/>
      <c r="C25" s="28" t="s">
        <v>36</v>
      </c>
      <c r="D25" s="81"/>
    </row>
    <row r="26" ht="17.25" customHeight="true" spans="1:4">
      <c r="A26" s="166"/>
      <c r="B26" s="81"/>
      <c r="C26" s="58" t="s">
        <v>37</v>
      </c>
      <c r="D26" s="81"/>
    </row>
    <row r="27" ht="17.25" customHeight="true" spans="1:4">
      <c r="A27" s="166"/>
      <c r="B27" s="81"/>
      <c r="C27" s="28" t="s">
        <v>38</v>
      </c>
      <c r="D27" s="81"/>
    </row>
    <row r="28" ht="16.5" customHeight="true" spans="1:4">
      <c r="A28" s="166"/>
      <c r="B28" s="81"/>
      <c r="C28" s="28" t="s">
        <v>39</v>
      </c>
      <c r="D28" s="81"/>
    </row>
    <row r="29" ht="16.5" customHeight="true" spans="1:4">
      <c r="A29" s="166"/>
      <c r="B29" s="81"/>
      <c r="C29" s="58" t="s">
        <v>40</v>
      </c>
      <c r="D29" s="81"/>
    </row>
    <row r="30" ht="17.25" customHeight="true" spans="1:4">
      <c r="A30" s="166"/>
      <c r="B30" s="81"/>
      <c r="C30" s="58" t="s">
        <v>41</v>
      </c>
      <c r="D30" s="81"/>
    </row>
    <row r="31" ht="17.25" customHeight="true" spans="1:4">
      <c r="A31" s="166"/>
      <c r="B31" s="81"/>
      <c r="C31" s="28" t="s">
        <v>42</v>
      </c>
      <c r="D31" s="81"/>
    </row>
    <row r="32" ht="16.5" customHeight="true" spans="1:4">
      <c r="A32" s="166" t="s">
        <v>43</v>
      </c>
      <c r="B32" s="81">
        <v>63903275.4</v>
      </c>
      <c r="C32" s="166" t="s">
        <v>44</v>
      </c>
      <c r="D32" s="81">
        <v>63903275.4</v>
      </c>
    </row>
    <row r="33" ht="16.5" customHeight="true" spans="1:4">
      <c r="A33" s="58" t="s">
        <v>45</v>
      </c>
      <c r="B33" s="81"/>
      <c r="C33" s="58" t="s">
        <v>46</v>
      </c>
      <c r="D33" s="81"/>
    </row>
    <row r="34" ht="16.5" customHeight="true" spans="1:4">
      <c r="A34" s="28" t="s">
        <v>47</v>
      </c>
      <c r="B34" s="81"/>
      <c r="C34" s="28" t="s">
        <v>47</v>
      </c>
      <c r="D34" s="81"/>
    </row>
    <row r="35" ht="16.5" customHeight="true" spans="1:4">
      <c r="A35" s="28" t="s">
        <v>48</v>
      </c>
      <c r="B35" s="81"/>
      <c r="C35" s="28" t="s">
        <v>48</v>
      </c>
      <c r="D35" s="81"/>
    </row>
    <row r="36" ht="16.5" customHeight="true" spans="1:4">
      <c r="A36" s="167" t="s">
        <v>49</v>
      </c>
      <c r="B36" s="81">
        <v>63903275.4</v>
      </c>
      <c r="C36" s="167" t="s">
        <v>50</v>
      </c>
      <c r="D36" s="81">
        <v>63903275.4</v>
      </c>
    </row>
  </sheetData>
  <mergeCells count="4">
    <mergeCell ref="A2:D2"/>
    <mergeCell ref="A3:B3"/>
    <mergeCell ref="A4:B4"/>
    <mergeCell ref="C4:D4"/>
  </mergeCells>
  <printOptions horizontalCentered="true"/>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F9"/>
  <sheetViews>
    <sheetView showZeros="0" workbookViewId="0">
      <selection activeCell="A1" sqref="A1"/>
    </sheetView>
  </sheetViews>
  <sheetFormatPr defaultColWidth="8" defaultRowHeight="14.25" customHeight="true" outlineLevelCol="5"/>
  <cols>
    <col min="1" max="1" width="28.125" customWidth="true"/>
    <col min="2" max="2" width="18.125" customWidth="true"/>
    <col min="3" max="3" width="28.125" customWidth="true"/>
    <col min="4" max="4" width="24.25" customWidth="true"/>
    <col min="5" max="6" width="32.125" customWidth="true"/>
  </cols>
  <sheetData>
    <row r="1" ht="12" customHeight="true" spans="1:6">
      <c r="A1" s="120">
        <v>1</v>
      </c>
      <c r="B1" s="121">
        <v>0</v>
      </c>
      <c r="C1" s="120">
        <v>1</v>
      </c>
      <c r="D1" s="122"/>
      <c r="E1" s="122"/>
      <c r="F1" s="119" t="s">
        <v>469</v>
      </c>
    </row>
    <row r="2" ht="42" customHeight="true" spans="1:6">
      <c r="A2" s="123" t="str">
        <f>"2026"&amp;"年部门政府性基金预算支出预算表"</f>
        <v>2026年部门政府性基金预算支出预算表</v>
      </c>
      <c r="B2" s="123" t="s">
        <v>470</v>
      </c>
      <c r="C2" s="124"/>
      <c r="D2" s="125"/>
      <c r="E2" s="125"/>
      <c r="F2" s="125"/>
    </row>
    <row r="3" ht="13.5" customHeight="true" spans="1:6">
      <c r="A3" s="3" t="str">
        <f>"单位名称："&amp;"中国共产党昆明市委员会党校"</f>
        <v>单位名称：中国共产党昆明市委员会党校</v>
      </c>
      <c r="B3" s="3" t="s">
        <v>471</v>
      </c>
      <c r="C3" s="120"/>
      <c r="D3" s="122"/>
      <c r="E3" s="122"/>
      <c r="F3" s="119" t="s">
        <v>1</v>
      </c>
    </row>
    <row r="4" ht="19.5" customHeight="true" spans="1:6">
      <c r="A4" s="126" t="s">
        <v>183</v>
      </c>
      <c r="B4" s="127" t="s">
        <v>71</v>
      </c>
      <c r="C4" s="126" t="s">
        <v>72</v>
      </c>
      <c r="D4" s="21" t="s">
        <v>472</v>
      </c>
      <c r="E4" s="22"/>
      <c r="F4" s="23"/>
    </row>
    <row r="5" ht="18.75" customHeight="true" spans="1:6">
      <c r="A5" s="128"/>
      <c r="B5" s="129"/>
      <c r="C5" s="128"/>
      <c r="D5" s="24" t="s">
        <v>54</v>
      </c>
      <c r="E5" s="21" t="s">
        <v>74</v>
      </c>
      <c r="F5" s="24" t="s">
        <v>75</v>
      </c>
    </row>
    <row r="6" ht="18.75" customHeight="true" spans="1:6">
      <c r="A6" s="72">
        <v>1</v>
      </c>
      <c r="B6" s="130" t="s">
        <v>82</v>
      </c>
      <c r="C6" s="72">
        <v>3</v>
      </c>
      <c r="D6" s="131">
        <v>4</v>
      </c>
      <c r="E6" s="131">
        <v>5</v>
      </c>
      <c r="F6" s="131">
        <v>6</v>
      </c>
    </row>
    <row r="7" ht="21" customHeight="true" spans="1:6">
      <c r="A7" s="12"/>
      <c r="B7" s="12"/>
      <c r="C7" s="12"/>
      <c r="D7" s="81"/>
      <c r="E7" s="81"/>
      <c r="F7" s="81"/>
    </row>
    <row r="8" ht="21" customHeight="true" spans="1:6">
      <c r="A8" s="12"/>
      <c r="B8" s="12"/>
      <c r="C8" s="12"/>
      <c r="D8" s="81"/>
      <c r="E8" s="81"/>
      <c r="F8" s="81"/>
    </row>
    <row r="9" ht="18.75" customHeight="true" spans="1:6">
      <c r="A9" s="132" t="s">
        <v>174</v>
      </c>
      <c r="B9" s="132" t="s">
        <v>174</v>
      </c>
      <c r="C9" s="133" t="s">
        <v>174</v>
      </c>
      <c r="D9" s="81"/>
      <c r="E9" s="81"/>
      <c r="F9" s="81"/>
    </row>
  </sheetData>
  <mergeCells count="7">
    <mergeCell ref="A2:F2"/>
    <mergeCell ref="A3:C3"/>
    <mergeCell ref="D4:F4"/>
    <mergeCell ref="A9:C9"/>
    <mergeCell ref="A4:A5"/>
    <mergeCell ref="B4:B5"/>
    <mergeCell ref="C4:C5"/>
  </mergeCells>
  <printOptions horizontalCentered="true"/>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Q26"/>
  <sheetViews>
    <sheetView showZeros="0" workbookViewId="0">
      <selection activeCell="A1" sqref="A1"/>
    </sheetView>
  </sheetViews>
  <sheetFormatPr defaultColWidth="8" defaultRowHeight="14.25" customHeight="true"/>
  <cols>
    <col min="1" max="1" width="28.5" customWidth="true"/>
    <col min="2" max="2" width="19" customWidth="true"/>
    <col min="3" max="3" width="30.875" customWidth="true"/>
    <col min="4" max="4" width="6.75" customWidth="true"/>
    <col min="5" max="5" width="9.75" customWidth="true"/>
    <col min="6" max="6" width="11.625" customWidth="true"/>
    <col min="7" max="16" width="17.5" customWidth="true"/>
    <col min="17" max="17" width="17.375" customWidth="true"/>
  </cols>
  <sheetData>
    <row r="1" ht="15.75" customHeight="true" spans="16:17">
      <c r="P1" s="18"/>
      <c r="Q1" s="18" t="s">
        <v>473</v>
      </c>
    </row>
    <row r="2" ht="41.25" customHeight="true" spans="1:17">
      <c r="A2" s="75" t="str">
        <f>"2026"&amp;"年部门政府采购预算表"</f>
        <v>2026年部门政府采购预算表</v>
      </c>
      <c r="B2" s="2"/>
      <c r="C2" s="2"/>
      <c r="D2" s="2"/>
      <c r="E2" s="2"/>
      <c r="F2" s="2"/>
      <c r="G2" s="2"/>
      <c r="H2" s="2"/>
      <c r="I2" s="2"/>
      <c r="J2" s="2"/>
      <c r="K2" s="71"/>
      <c r="L2" s="2"/>
      <c r="M2" s="2"/>
      <c r="N2" s="71"/>
      <c r="O2" s="2"/>
      <c r="P2" s="71"/>
      <c r="Q2" s="71"/>
    </row>
    <row r="3" ht="18.75" customHeight="true" spans="1:17">
      <c r="A3" s="109" t="str">
        <f>"单位名称："&amp;"中国共产党昆明市委员会党校"</f>
        <v>单位名称：中国共产党昆明市委员会党校</v>
      </c>
      <c r="B3" s="19"/>
      <c r="C3" s="19"/>
      <c r="D3" s="19"/>
      <c r="E3" s="19"/>
      <c r="F3" s="19"/>
      <c r="G3" s="19"/>
      <c r="H3" s="19"/>
      <c r="I3" s="19"/>
      <c r="J3" s="19"/>
      <c r="P3" s="20"/>
      <c r="Q3" s="119" t="s">
        <v>1</v>
      </c>
    </row>
    <row r="4" ht="15.75" customHeight="true" spans="1:17">
      <c r="A4" s="6" t="s">
        <v>474</v>
      </c>
      <c r="B4" s="110" t="s">
        <v>475</v>
      </c>
      <c r="C4" s="110" t="s">
        <v>476</v>
      </c>
      <c r="D4" s="110" t="s">
        <v>477</v>
      </c>
      <c r="E4" s="110" t="s">
        <v>478</v>
      </c>
      <c r="F4" s="110" t="s">
        <v>479</v>
      </c>
      <c r="G4" s="90" t="s">
        <v>190</v>
      </c>
      <c r="H4" s="90"/>
      <c r="I4" s="90"/>
      <c r="J4" s="90"/>
      <c r="K4" s="101"/>
      <c r="L4" s="90"/>
      <c r="M4" s="90"/>
      <c r="N4" s="83"/>
      <c r="O4" s="90"/>
      <c r="P4" s="101"/>
      <c r="Q4" s="84"/>
    </row>
    <row r="5" ht="17.25" customHeight="true" spans="1:17">
      <c r="A5" s="8"/>
      <c r="B5" s="92"/>
      <c r="C5" s="92"/>
      <c r="D5" s="92"/>
      <c r="E5" s="92"/>
      <c r="F5" s="92"/>
      <c r="G5" s="92" t="s">
        <v>54</v>
      </c>
      <c r="H5" s="92" t="s">
        <v>57</v>
      </c>
      <c r="I5" s="92" t="s">
        <v>480</v>
      </c>
      <c r="J5" s="92" t="s">
        <v>481</v>
      </c>
      <c r="K5" s="102" t="s">
        <v>482</v>
      </c>
      <c r="L5" s="104" t="s">
        <v>483</v>
      </c>
      <c r="M5" s="104"/>
      <c r="N5" s="105"/>
      <c r="O5" s="104"/>
      <c r="P5" s="108"/>
      <c r="Q5" s="93"/>
    </row>
    <row r="6" ht="54" customHeight="true" spans="1:17">
      <c r="A6" s="10"/>
      <c r="B6" s="94"/>
      <c r="C6" s="94"/>
      <c r="D6" s="94"/>
      <c r="E6" s="94"/>
      <c r="F6" s="94"/>
      <c r="G6" s="94"/>
      <c r="H6" s="94" t="s">
        <v>56</v>
      </c>
      <c r="I6" s="94"/>
      <c r="J6" s="94"/>
      <c r="K6" s="103"/>
      <c r="L6" s="94" t="s">
        <v>56</v>
      </c>
      <c r="M6" s="94" t="s">
        <v>63</v>
      </c>
      <c r="N6" s="93" t="s">
        <v>64</v>
      </c>
      <c r="O6" s="94" t="s">
        <v>65</v>
      </c>
      <c r="P6" s="103" t="s">
        <v>66</v>
      </c>
      <c r="Q6" s="93" t="s">
        <v>67</v>
      </c>
    </row>
    <row r="7" ht="18" customHeight="true" spans="1:17">
      <c r="A7" s="111">
        <v>1</v>
      </c>
      <c r="B7" s="112">
        <v>2</v>
      </c>
      <c r="C7" s="111">
        <v>3</v>
      </c>
      <c r="D7" s="111">
        <v>4</v>
      </c>
      <c r="E7" s="112">
        <v>5</v>
      </c>
      <c r="F7" s="111">
        <v>6</v>
      </c>
      <c r="G7" s="111">
        <v>7</v>
      </c>
      <c r="H7" s="112">
        <v>8</v>
      </c>
      <c r="I7" s="111">
        <v>9</v>
      </c>
      <c r="J7" s="111">
        <v>10</v>
      </c>
      <c r="K7" s="112">
        <v>11</v>
      </c>
      <c r="L7" s="111">
        <v>12</v>
      </c>
      <c r="M7" s="111">
        <v>13</v>
      </c>
      <c r="N7" s="112">
        <v>14</v>
      </c>
      <c r="O7" s="111">
        <v>15</v>
      </c>
      <c r="P7" s="111">
        <v>16</v>
      </c>
      <c r="Q7" s="112">
        <v>17</v>
      </c>
    </row>
    <row r="8" ht="21" customHeight="true" spans="1:17">
      <c r="A8" s="95" t="s">
        <v>69</v>
      </c>
      <c r="B8" s="113"/>
      <c r="C8" s="113"/>
      <c r="D8" s="113"/>
      <c r="E8" s="117"/>
      <c r="F8" s="81">
        <v>3037973.8</v>
      </c>
      <c r="G8" s="81">
        <v>5328229.8</v>
      </c>
      <c r="H8" s="81">
        <v>5328229.8</v>
      </c>
      <c r="I8" s="81"/>
      <c r="J8" s="81"/>
      <c r="K8" s="81"/>
      <c r="L8" s="81"/>
      <c r="M8" s="81"/>
      <c r="N8" s="81"/>
      <c r="O8" s="81"/>
      <c r="P8" s="81"/>
      <c r="Q8" s="81"/>
    </row>
    <row r="9" ht="21" customHeight="true" spans="1:17">
      <c r="A9" s="114" t="s">
        <v>69</v>
      </c>
      <c r="B9" s="113"/>
      <c r="C9" s="113"/>
      <c r="D9" s="113"/>
      <c r="E9" s="117"/>
      <c r="F9" s="81">
        <v>3037973.8</v>
      </c>
      <c r="G9" s="81">
        <v>5328229.8</v>
      </c>
      <c r="H9" s="81">
        <v>5328229.8</v>
      </c>
      <c r="I9" s="81"/>
      <c r="J9" s="81"/>
      <c r="K9" s="81"/>
      <c r="L9" s="81"/>
      <c r="M9" s="81"/>
      <c r="N9" s="81"/>
      <c r="O9" s="81"/>
      <c r="P9" s="81"/>
      <c r="Q9" s="81"/>
    </row>
    <row r="10" ht="21" customHeight="true" spans="1:17">
      <c r="A10" s="115" t="s">
        <v>233</v>
      </c>
      <c r="B10" s="113" t="s">
        <v>484</v>
      </c>
      <c r="C10" s="113" t="s">
        <v>485</v>
      </c>
      <c r="D10" s="113" t="s">
        <v>486</v>
      </c>
      <c r="E10" s="117">
        <v>1</v>
      </c>
      <c r="F10" s="81">
        <v>18163.8</v>
      </c>
      <c r="G10" s="81">
        <v>18163.8</v>
      </c>
      <c r="H10" s="81">
        <v>18163.8</v>
      </c>
      <c r="I10" s="81"/>
      <c r="J10" s="81"/>
      <c r="K10" s="81"/>
      <c r="L10" s="81"/>
      <c r="M10" s="81"/>
      <c r="N10" s="81"/>
      <c r="O10" s="81"/>
      <c r="P10" s="81"/>
      <c r="Q10" s="81"/>
    </row>
    <row r="11" ht="21" customHeight="true" spans="1:17">
      <c r="A11" s="115" t="s">
        <v>233</v>
      </c>
      <c r="B11" s="113" t="s">
        <v>487</v>
      </c>
      <c r="C11" s="113" t="s">
        <v>488</v>
      </c>
      <c r="D11" s="113" t="s">
        <v>486</v>
      </c>
      <c r="E11" s="117">
        <v>1</v>
      </c>
      <c r="F11" s="81">
        <v>3600</v>
      </c>
      <c r="G11" s="81">
        <v>3600</v>
      </c>
      <c r="H11" s="81">
        <v>3600</v>
      </c>
      <c r="I11" s="81"/>
      <c r="J11" s="81"/>
      <c r="K11" s="81"/>
      <c r="L11" s="81"/>
      <c r="M11" s="81"/>
      <c r="N11" s="81"/>
      <c r="O11" s="81"/>
      <c r="P11" s="81"/>
      <c r="Q11" s="81"/>
    </row>
    <row r="12" ht="21" customHeight="true" spans="1:17">
      <c r="A12" s="115" t="s">
        <v>244</v>
      </c>
      <c r="B12" s="113" t="s">
        <v>489</v>
      </c>
      <c r="C12" s="113" t="s">
        <v>490</v>
      </c>
      <c r="D12" s="113" t="s">
        <v>486</v>
      </c>
      <c r="E12" s="117">
        <v>1</v>
      </c>
      <c r="F12" s="81">
        <v>10000</v>
      </c>
      <c r="G12" s="81">
        <v>10000</v>
      </c>
      <c r="H12" s="81">
        <v>10000</v>
      </c>
      <c r="I12" s="81"/>
      <c r="J12" s="81"/>
      <c r="K12" s="81"/>
      <c r="L12" s="81"/>
      <c r="M12" s="81"/>
      <c r="N12" s="81"/>
      <c r="O12" s="81"/>
      <c r="P12" s="81"/>
      <c r="Q12" s="81"/>
    </row>
    <row r="13" ht="21" customHeight="true" spans="1:17">
      <c r="A13" s="115" t="s">
        <v>279</v>
      </c>
      <c r="B13" s="113" t="s">
        <v>491</v>
      </c>
      <c r="C13" s="113" t="s">
        <v>492</v>
      </c>
      <c r="D13" s="113" t="s">
        <v>486</v>
      </c>
      <c r="E13" s="117">
        <v>1</v>
      </c>
      <c r="F13" s="81">
        <v>900000</v>
      </c>
      <c r="G13" s="81">
        <v>900000</v>
      </c>
      <c r="H13" s="81">
        <v>900000</v>
      </c>
      <c r="I13" s="81"/>
      <c r="J13" s="81"/>
      <c r="K13" s="81"/>
      <c r="L13" s="81"/>
      <c r="M13" s="81"/>
      <c r="N13" s="81"/>
      <c r="O13" s="81"/>
      <c r="P13" s="81"/>
      <c r="Q13" s="81"/>
    </row>
    <row r="14" ht="21" customHeight="true" spans="1:17">
      <c r="A14" s="115" t="s">
        <v>279</v>
      </c>
      <c r="B14" s="113" t="s">
        <v>392</v>
      </c>
      <c r="C14" s="113" t="s">
        <v>493</v>
      </c>
      <c r="D14" s="113" t="s">
        <v>486</v>
      </c>
      <c r="E14" s="117">
        <v>1</v>
      </c>
      <c r="F14" s="81">
        <v>90000</v>
      </c>
      <c r="G14" s="81">
        <v>90000</v>
      </c>
      <c r="H14" s="81">
        <v>90000</v>
      </c>
      <c r="I14" s="81"/>
      <c r="J14" s="81"/>
      <c r="K14" s="81"/>
      <c r="L14" s="81"/>
      <c r="M14" s="81"/>
      <c r="N14" s="81"/>
      <c r="O14" s="81"/>
      <c r="P14" s="81"/>
      <c r="Q14" s="81"/>
    </row>
    <row r="15" ht="21" customHeight="true" spans="1:17">
      <c r="A15" s="115" t="s">
        <v>279</v>
      </c>
      <c r="B15" s="113" t="s">
        <v>494</v>
      </c>
      <c r="C15" s="113" t="s">
        <v>495</v>
      </c>
      <c r="D15" s="113" t="s">
        <v>486</v>
      </c>
      <c r="E15" s="117">
        <v>1</v>
      </c>
      <c r="F15" s="81">
        <v>360000</v>
      </c>
      <c r="G15" s="81">
        <v>360000</v>
      </c>
      <c r="H15" s="81">
        <v>360000</v>
      </c>
      <c r="I15" s="81"/>
      <c r="J15" s="81"/>
      <c r="K15" s="81"/>
      <c r="L15" s="81"/>
      <c r="M15" s="81"/>
      <c r="N15" s="81"/>
      <c r="O15" s="81"/>
      <c r="P15" s="81"/>
      <c r="Q15" s="81"/>
    </row>
    <row r="16" ht="21" customHeight="true" spans="1:17">
      <c r="A16" s="115" t="s">
        <v>285</v>
      </c>
      <c r="B16" s="113" t="s">
        <v>392</v>
      </c>
      <c r="C16" s="113" t="s">
        <v>493</v>
      </c>
      <c r="D16" s="113" t="s">
        <v>486</v>
      </c>
      <c r="E16" s="117">
        <v>1</v>
      </c>
      <c r="F16" s="81">
        <v>150000</v>
      </c>
      <c r="G16" s="81">
        <v>150000</v>
      </c>
      <c r="H16" s="81">
        <v>150000</v>
      </c>
      <c r="I16" s="81"/>
      <c r="J16" s="81"/>
      <c r="K16" s="81"/>
      <c r="L16" s="81"/>
      <c r="M16" s="81"/>
      <c r="N16" s="81"/>
      <c r="O16" s="81"/>
      <c r="P16" s="81"/>
      <c r="Q16" s="81"/>
    </row>
    <row r="17" ht="21" customHeight="true" spans="1:17">
      <c r="A17" s="115" t="s">
        <v>289</v>
      </c>
      <c r="B17" s="113" t="s">
        <v>496</v>
      </c>
      <c r="C17" s="113" t="s">
        <v>497</v>
      </c>
      <c r="D17" s="113" t="s">
        <v>498</v>
      </c>
      <c r="E17" s="117">
        <v>1</v>
      </c>
      <c r="F17" s="81">
        <v>3050</v>
      </c>
      <c r="G17" s="81">
        <v>3050</v>
      </c>
      <c r="H17" s="81">
        <v>3050</v>
      </c>
      <c r="I17" s="81"/>
      <c r="J17" s="81"/>
      <c r="K17" s="81"/>
      <c r="L17" s="81"/>
      <c r="M17" s="81"/>
      <c r="N17" s="81"/>
      <c r="O17" s="81"/>
      <c r="P17" s="81"/>
      <c r="Q17" s="81"/>
    </row>
    <row r="18" ht="21" customHeight="true" spans="1:17">
      <c r="A18" s="115" t="s">
        <v>289</v>
      </c>
      <c r="B18" s="113" t="s">
        <v>499</v>
      </c>
      <c r="C18" s="113" t="s">
        <v>497</v>
      </c>
      <c r="D18" s="113" t="s">
        <v>500</v>
      </c>
      <c r="E18" s="117">
        <v>1</v>
      </c>
      <c r="F18" s="81">
        <v>1200</v>
      </c>
      <c r="G18" s="81">
        <v>1200</v>
      </c>
      <c r="H18" s="81">
        <v>1200</v>
      </c>
      <c r="I18" s="81"/>
      <c r="J18" s="81"/>
      <c r="K18" s="81"/>
      <c r="L18" s="81"/>
      <c r="M18" s="81"/>
      <c r="N18" s="81"/>
      <c r="O18" s="81"/>
      <c r="P18" s="81"/>
      <c r="Q18" s="81"/>
    </row>
    <row r="19" ht="21" customHeight="true" spans="1:17">
      <c r="A19" s="115" t="s">
        <v>289</v>
      </c>
      <c r="B19" s="113" t="s">
        <v>501</v>
      </c>
      <c r="C19" s="113" t="s">
        <v>497</v>
      </c>
      <c r="D19" s="113" t="s">
        <v>500</v>
      </c>
      <c r="E19" s="117">
        <v>78</v>
      </c>
      <c r="F19" s="81">
        <v>24960</v>
      </c>
      <c r="G19" s="81">
        <v>24960</v>
      </c>
      <c r="H19" s="81">
        <v>24960</v>
      </c>
      <c r="I19" s="81"/>
      <c r="J19" s="81"/>
      <c r="K19" s="81"/>
      <c r="L19" s="81"/>
      <c r="M19" s="81"/>
      <c r="N19" s="81"/>
      <c r="O19" s="81"/>
      <c r="P19" s="81"/>
      <c r="Q19" s="81"/>
    </row>
    <row r="20" ht="21" customHeight="true" spans="1:17">
      <c r="A20" s="115" t="s">
        <v>289</v>
      </c>
      <c r="B20" s="113" t="s">
        <v>502</v>
      </c>
      <c r="C20" s="113" t="s">
        <v>497</v>
      </c>
      <c r="D20" s="113" t="s">
        <v>424</v>
      </c>
      <c r="E20" s="117">
        <v>40</v>
      </c>
      <c r="F20" s="81">
        <v>226000</v>
      </c>
      <c r="G20" s="81">
        <v>226000</v>
      </c>
      <c r="H20" s="81">
        <v>226000</v>
      </c>
      <c r="I20" s="81"/>
      <c r="J20" s="81"/>
      <c r="K20" s="81"/>
      <c r="L20" s="81"/>
      <c r="M20" s="81"/>
      <c r="N20" s="81"/>
      <c r="O20" s="81"/>
      <c r="P20" s="81"/>
      <c r="Q20" s="81"/>
    </row>
    <row r="21" ht="21" customHeight="true" spans="1:17">
      <c r="A21" s="115" t="s">
        <v>289</v>
      </c>
      <c r="B21" s="113" t="s">
        <v>503</v>
      </c>
      <c r="C21" s="113" t="s">
        <v>504</v>
      </c>
      <c r="D21" s="113" t="s">
        <v>505</v>
      </c>
      <c r="E21" s="117">
        <v>6</v>
      </c>
      <c r="F21" s="81">
        <v>41400</v>
      </c>
      <c r="G21" s="81">
        <v>41400</v>
      </c>
      <c r="H21" s="81">
        <v>41400</v>
      </c>
      <c r="I21" s="81"/>
      <c r="J21" s="81"/>
      <c r="K21" s="81"/>
      <c r="L21" s="81"/>
      <c r="M21" s="81"/>
      <c r="N21" s="81"/>
      <c r="O21" s="81"/>
      <c r="P21" s="81"/>
      <c r="Q21" s="81"/>
    </row>
    <row r="22" ht="21" customHeight="true" spans="1:17">
      <c r="A22" s="115" t="s">
        <v>289</v>
      </c>
      <c r="B22" s="113" t="s">
        <v>506</v>
      </c>
      <c r="C22" s="113" t="s">
        <v>507</v>
      </c>
      <c r="D22" s="113" t="s">
        <v>498</v>
      </c>
      <c r="E22" s="117">
        <v>1</v>
      </c>
      <c r="F22" s="81">
        <v>4200</v>
      </c>
      <c r="G22" s="81">
        <v>4200</v>
      </c>
      <c r="H22" s="81">
        <v>4200</v>
      </c>
      <c r="I22" s="81"/>
      <c r="J22" s="81"/>
      <c r="K22" s="81"/>
      <c r="L22" s="81"/>
      <c r="M22" s="81"/>
      <c r="N22" s="81"/>
      <c r="O22" s="81"/>
      <c r="P22" s="81"/>
      <c r="Q22" s="81"/>
    </row>
    <row r="23" ht="21" customHeight="true" spans="1:17">
      <c r="A23" s="115" t="s">
        <v>289</v>
      </c>
      <c r="B23" s="113" t="s">
        <v>508</v>
      </c>
      <c r="C23" s="113" t="s">
        <v>509</v>
      </c>
      <c r="D23" s="113" t="s">
        <v>486</v>
      </c>
      <c r="E23" s="117">
        <v>1</v>
      </c>
      <c r="F23" s="81">
        <v>1190000</v>
      </c>
      <c r="G23" s="81">
        <v>1190000</v>
      </c>
      <c r="H23" s="81">
        <v>1190000</v>
      </c>
      <c r="I23" s="81"/>
      <c r="J23" s="81"/>
      <c r="K23" s="81"/>
      <c r="L23" s="81"/>
      <c r="M23" s="81"/>
      <c r="N23" s="81"/>
      <c r="O23" s="81"/>
      <c r="P23" s="81"/>
      <c r="Q23" s="81"/>
    </row>
    <row r="24" ht="21" customHeight="true" spans="1:17">
      <c r="A24" s="115" t="s">
        <v>289</v>
      </c>
      <c r="B24" s="113" t="s">
        <v>510</v>
      </c>
      <c r="C24" s="113" t="s">
        <v>511</v>
      </c>
      <c r="D24" s="113" t="s">
        <v>512</v>
      </c>
      <c r="E24" s="117">
        <v>1</v>
      </c>
      <c r="F24" s="81">
        <v>15400</v>
      </c>
      <c r="G24" s="81">
        <v>15400</v>
      </c>
      <c r="H24" s="81">
        <v>15400</v>
      </c>
      <c r="I24" s="81"/>
      <c r="J24" s="81"/>
      <c r="K24" s="81"/>
      <c r="L24" s="81"/>
      <c r="M24" s="81"/>
      <c r="N24" s="81"/>
      <c r="O24" s="81"/>
      <c r="P24" s="81"/>
      <c r="Q24" s="81"/>
    </row>
    <row r="25" ht="21" customHeight="true" spans="1:17">
      <c r="A25" s="115" t="s">
        <v>295</v>
      </c>
      <c r="B25" s="113" t="s">
        <v>513</v>
      </c>
      <c r="C25" s="113" t="s">
        <v>514</v>
      </c>
      <c r="D25" s="113" t="s">
        <v>486</v>
      </c>
      <c r="E25" s="117">
        <v>1</v>
      </c>
      <c r="F25" s="81"/>
      <c r="G25" s="81">
        <v>2290256</v>
      </c>
      <c r="H25" s="81">
        <v>2290256</v>
      </c>
      <c r="I25" s="81"/>
      <c r="J25" s="81"/>
      <c r="K25" s="81"/>
      <c r="L25" s="81"/>
      <c r="M25" s="81"/>
      <c r="N25" s="81"/>
      <c r="O25" s="81"/>
      <c r="P25" s="81"/>
      <c r="Q25" s="81"/>
    </row>
    <row r="26" ht="21" customHeight="true" spans="1:17">
      <c r="A26" s="97" t="s">
        <v>174</v>
      </c>
      <c r="B26" s="116"/>
      <c r="C26" s="116"/>
      <c r="D26" s="116"/>
      <c r="E26" s="118"/>
      <c r="F26" s="81">
        <v>3037973.8</v>
      </c>
      <c r="G26" s="81">
        <v>5328229.8</v>
      </c>
      <c r="H26" s="81">
        <v>5328229.8</v>
      </c>
      <c r="I26" s="81"/>
      <c r="J26" s="81"/>
      <c r="K26" s="81"/>
      <c r="L26" s="81"/>
      <c r="M26" s="81"/>
      <c r="N26" s="81"/>
      <c r="O26" s="81"/>
      <c r="P26" s="81"/>
      <c r="Q26" s="81"/>
    </row>
  </sheetData>
  <mergeCells count="16">
    <mergeCell ref="A2:Q2"/>
    <mergeCell ref="A3:F3"/>
    <mergeCell ref="G4:Q4"/>
    <mergeCell ref="L5:Q5"/>
    <mergeCell ref="A26:E26"/>
    <mergeCell ref="A4:A6"/>
    <mergeCell ref="B4:B6"/>
    <mergeCell ref="C4:C6"/>
    <mergeCell ref="D4:D6"/>
    <mergeCell ref="E4:E6"/>
    <mergeCell ref="F4:F6"/>
    <mergeCell ref="G5:G6"/>
    <mergeCell ref="H5:H6"/>
    <mergeCell ref="I5:I6"/>
    <mergeCell ref="J5:J6"/>
    <mergeCell ref="K5:K6"/>
  </mergeCells>
  <printOptions horizontalCentered="true"/>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N11"/>
  <sheetViews>
    <sheetView showZeros="0" workbookViewId="0">
      <selection activeCell="A1" sqref="A1"/>
    </sheetView>
  </sheetViews>
  <sheetFormatPr defaultColWidth="8" defaultRowHeight="14.25" customHeight="true"/>
  <cols>
    <col min="1" max="3" width="34.25" customWidth="true"/>
    <col min="4" max="12" width="17.875" customWidth="true"/>
    <col min="13" max="14" width="17.75" customWidth="true"/>
  </cols>
  <sheetData>
    <row r="1" ht="16.5" customHeight="true" spans="1:14">
      <c r="A1" s="82"/>
      <c r="B1" s="86"/>
      <c r="C1" s="86"/>
      <c r="D1" s="82"/>
      <c r="E1" s="82"/>
      <c r="F1" s="82"/>
      <c r="G1" s="82"/>
      <c r="H1" s="99"/>
      <c r="I1" s="82"/>
      <c r="J1" s="82"/>
      <c r="K1" s="86"/>
      <c r="L1" s="82"/>
      <c r="M1" s="106"/>
      <c r="N1" s="106" t="s">
        <v>515</v>
      </c>
    </row>
    <row r="2" ht="41.25" customHeight="true" spans="1:14">
      <c r="A2" s="75" t="str">
        <f>"2026"&amp;"年部门政府购买服务预算表"</f>
        <v>2026年部门政府购买服务预算表</v>
      </c>
      <c r="B2" s="71"/>
      <c r="C2" s="71"/>
      <c r="D2" s="87"/>
      <c r="E2" s="87"/>
      <c r="F2" s="87"/>
      <c r="G2" s="87"/>
      <c r="H2" s="100"/>
      <c r="I2" s="87"/>
      <c r="J2" s="87"/>
      <c r="K2" s="71"/>
      <c r="L2" s="87"/>
      <c r="M2" s="100"/>
      <c r="N2" s="71"/>
    </row>
    <row r="3" ht="22.5" customHeight="true" spans="1:14">
      <c r="A3" s="76" t="str">
        <f>"单位名称："&amp;"中国共产党昆明市委员会党校"</f>
        <v>单位名称：中国共产党昆明市委员会党校</v>
      </c>
      <c r="B3" s="88"/>
      <c r="C3" s="88"/>
      <c r="D3" s="77"/>
      <c r="E3" s="77"/>
      <c r="F3" s="77"/>
      <c r="G3" s="77"/>
      <c r="H3" s="99"/>
      <c r="I3" s="82"/>
      <c r="J3" s="82"/>
      <c r="K3" s="86"/>
      <c r="L3" s="82"/>
      <c r="M3" s="107"/>
      <c r="N3" s="106" t="s">
        <v>1</v>
      </c>
    </row>
    <row r="4" ht="24" customHeight="true" spans="1:14">
      <c r="A4" s="6" t="s">
        <v>474</v>
      </c>
      <c r="B4" s="89" t="s">
        <v>516</v>
      </c>
      <c r="C4" s="89" t="s">
        <v>517</v>
      </c>
      <c r="D4" s="90" t="s">
        <v>190</v>
      </c>
      <c r="E4" s="90"/>
      <c r="F4" s="90"/>
      <c r="G4" s="90"/>
      <c r="H4" s="101"/>
      <c r="I4" s="90"/>
      <c r="J4" s="90"/>
      <c r="K4" s="83"/>
      <c r="L4" s="90"/>
      <c r="M4" s="101"/>
      <c r="N4" s="84"/>
    </row>
    <row r="5" ht="24" customHeight="true" spans="1:14">
      <c r="A5" s="8"/>
      <c r="B5" s="91"/>
      <c r="C5" s="91"/>
      <c r="D5" s="92" t="s">
        <v>54</v>
      </c>
      <c r="E5" s="92" t="s">
        <v>57</v>
      </c>
      <c r="F5" s="92" t="s">
        <v>480</v>
      </c>
      <c r="G5" s="92" t="s">
        <v>481</v>
      </c>
      <c r="H5" s="102" t="s">
        <v>482</v>
      </c>
      <c r="I5" s="104" t="s">
        <v>483</v>
      </c>
      <c r="J5" s="104"/>
      <c r="K5" s="105"/>
      <c r="L5" s="104"/>
      <c r="M5" s="108"/>
      <c r="N5" s="93"/>
    </row>
    <row r="6" ht="54" customHeight="true" spans="1:14">
      <c r="A6" s="10"/>
      <c r="B6" s="93"/>
      <c r="C6" s="93"/>
      <c r="D6" s="94"/>
      <c r="E6" s="94" t="s">
        <v>56</v>
      </c>
      <c r="F6" s="94"/>
      <c r="G6" s="94"/>
      <c r="H6" s="103"/>
      <c r="I6" s="94" t="s">
        <v>56</v>
      </c>
      <c r="J6" s="94" t="s">
        <v>63</v>
      </c>
      <c r="K6" s="93" t="s">
        <v>64</v>
      </c>
      <c r="L6" s="94" t="s">
        <v>65</v>
      </c>
      <c r="M6" s="103" t="s">
        <v>66</v>
      </c>
      <c r="N6" s="93" t="s">
        <v>67</v>
      </c>
    </row>
    <row r="7" ht="17.25" customHeight="true" spans="1:14">
      <c r="A7" s="25">
        <v>1</v>
      </c>
      <c r="B7" s="25">
        <v>2</v>
      </c>
      <c r="C7" s="25">
        <v>3</v>
      </c>
      <c r="D7" s="25">
        <v>4</v>
      </c>
      <c r="E7" s="25">
        <v>5</v>
      </c>
      <c r="F7" s="25">
        <v>6</v>
      </c>
      <c r="G7" s="25">
        <v>7</v>
      </c>
      <c r="H7" s="25">
        <v>8</v>
      </c>
      <c r="I7" s="25">
        <v>9</v>
      </c>
      <c r="J7" s="25">
        <v>10</v>
      </c>
      <c r="K7" s="25">
        <v>11</v>
      </c>
      <c r="L7" s="25">
        <v>12</v>
      </c>
      <c r="M7" s="25">
        <v>13</v>
      </c>
      <c r="N7" s="25">
        <v>14</v>
      </c>
    </row>
    <row r="8" ht="21" customHeight="true" spans="1:14">
      <c r="A8" s="95"/>
      <c r="B8" s="96"/>
      <c r="C8" s="96"/>
      <c r="D8" s="81"/>
      <c r="E8" s="81"/>
      <c r="F8" s="81"/>
      <c r="G8" s="81"/>
      <c r="H8" s="81"/>
      <c r="I8" s="81"/>
      <c r="J8" s="81"/>
      <c r="K8" s="81"/>
      <c r="L8" s="81"/>
      <c r="M8" s="81"/>
      <c r="N8" s="81"/>
    </row>
    <row r="9" ht="21" customHeight="true" spans="1:14">
      <c r="A9" s="96"/>
      <c r="B9" s="96"/>
      <c r="C9" s="96"/>
      <c r="D9" s="81"/>
      <c r="E9" s="81"/>
      <c r="F9" s="81"/>
      <c r="G9" s="81"/>
      <c r="H9" s="81"/>
      <c r="I9" s="81"/>
      <c r="J9" s="81"/>
      <c r="K9" s="81"/>
      <c r="L9" s="81"/>
      <c r="M9" s="81"/>
      <c r="N9" s="81"/>
    </row>
    <row r="10" ht="21" customHeight="true" spans="1:14">
      <c r="A10" s="96"/>
      <c r="B10" s="96"/>
      <c r="C10" s="96"/>
      <c r="D10" s="81"/>
      <c r="E10" s="81"/>
      <c r="F10" s="81"/>
      <c r="G10" s="81"/>
      <c r="H10" s="81"/>
      <c r="I10" s="81"/>
      <c r="J10" s="81"/>
      <c r="K10" s="81"/>
      <c r="L10" s="81"/>
      <c r="M10" s="81"/>
      <c r="N10" s="81"/>
    </row>
    <row r="11" ht="21" customHeight="true" spans="1:14">
      <c r="A11" s="97" t="s">
        <v>174</v>
      </c>
      <c r="B11" s="98"/>
      <c r="C11" s="98"/>
      <c r="D11" s="81"/>
      <c r="E11" s="81"/>
      <c r="F11" s="81"/>
      <c r="G11" s="81"/>
      <c r="H11" s="81"/>
      <c r="I11" s="81"/>
      <c r="J11" s="81"/>
      <c r="K11" s="81"/>
      <c r="L11" s="81"/>
      <c r="M11" s="81"/>
      <c r="N11" s="81"/>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true"/>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Y8"/>
  <sheetViews>
    <sheetView showZeros="0" topLeftCell="D1" workbookViewId="0">
      <selection activeCell="A1" sqref="A1"/>
    </sheetView>
  </sheetViews>
  <sheetFormatPr defaultColWidth="8" defaultRowHeight="14.25" customHeight="true" outlineLevelRow="7"/>
  <cols>
    <col min="1" max="1" width="33" customWidth="true"/>
    <col min="2" max="25" width="17.5" customWidth="true"/>
  </cols>
  <sheetData>
    <row r="1" ht="17.25" customHeight="true" spans="4:25">
      <c r="D1" s="74"/>
      <c r="W1" s="18"/>
      <c r="X1" s="18"/>
      <c r="Y1" s="18" t="s">
        <v>518</v>
      </c>
    </row>
    <row r="2" ht="41.25" customHeight="true" spans="1:25">
      <c r="A2" s="75" t="str">
        <f>"2026"&amp;"年市对下转移支付预算表"</f>
        <v>2026年市对下转移支付预算表</v>
      </c>
      <c r="B2" s="2"/>
      <c r="C2" s="2"/>
      <c r="D2" s="2"/>
      <c r="E2" s="2"/>
      <c r="F2" s="2"/>
      <c r="G2" s="2"/>
      <c r="H2" s="2"/>
      <c r="I2" s="2"/>
      <c r="J2" s="2"/>
      <c r="K2" s="2"/>
      <c r="L2" s="2"/>
      <c r="M2" s="2"/>
      <c r="N2" s="2"/>
      <c r="O2" s="2"/>
      <c r="P2" s="2"/>
      <c r="Q2" s="2"/>
      <c r="R2" s="2"/>
      <c r="S2" s="2"/>
      <c r="T2" s="2"/>
      <c r="U2" s="2"/>
      <c r="V2" s="2"/>
      <c r="W2" s="71"/>
      <c r="X2" s="71"/>
      <c r="Y2" s="71"/>
    </row>
    <row r="3" ht="18" customHeight="true" spans="1:25">
      <c r="A3" s="76" t="str">
        <f>"单位名称："&amp;"中国共产党昆明市委员会党校"</f>
        <v>单位名称：中国共产党昆明市委员会党校</v>
      </c>
      <c r="B3" s="77"/>
      <c r="C3" s="77"/>
      <c r="D3" s="78"/>
      <c r="E3" s="82"/>
      <c r="F3" s="82"/>
      <c r="G3" s="82"/>
      <c r="H3" s="82"/>
      <c r="I3" s="82"/>
      <c r="W3" s="20"/>
      <c r="X3" s="20"/>
      <c r="Y3" s="20" t="s">
        <v>1</v>
      </c>
    </row>
    <row r="4" ht="19.5" customHeight="true" spans="1:25">
      <c r="A4" s="31" t="s">
        <v>519</v>
      </c>
      <c r="B4" s="21" t="s">
        <v>190</v>
      </c>
      <c r="C4" s="22"/>
      <c r="D4" s="22"/>
      <c r="E4" s="21" t="s">
        <v>520</v>
      </c>
      <c r="F4" s="22"/>
      <c r="G4" s="22"/>
      <c r="H4" s="22"/>
      <c r="I4" s="22"/>
      <c r="J4" s="22"/>
      <c r="K4" s="22"/>
      <c r="L4" s="22"/>
      <c r="M4" s="22"/>
      <c r="N4" s="22"/>
      <c r="O4" s="22"/>
      <c r="P4" s="22"/>
      <c r="Q4" s="22"/>
      <c r="R4" s="22"/>
      <c r="S4" s="22"/>
      <c r="T4" s="22"/>
      <c r="U4" s="22"/>
      <c r="V4" s="22"/>
      <c r="W4" s="83"/>
      <c r="X4" s="84"/>
      <c r="Y4" s="84"/>
    </row>
    <row r="5" ht="40.5" customHeight="true" spans="1:25">
      <c r="A5" s="25"/>
      <c r="B5" s="32" t="s">
        <v>54</v>
      </c>
      <c r="C5" s="6" t="s">
        <v>57</v>
      </c>
      <c r="D5" s="79" t="s">
        <v>480</v>
      </c>
      <c r="E5" s="61" t="s">
        <v>521</v>
      </c>
      <c r="F5" s="61" t="s">
        <v>522</v>
      </c>
      <c r="G5" s="61" t="s">
        <v>523</v>
      </c>
      <c r="H5" s="61" t="s">
        <v>524</v>
      </c>
      <c r="I5" s="61" t="s">
        <v>525</v>
      </c>
      <c r="J5" s="61" t="s">
        <v>526</v>
      </c>
      <c r="K5" s="61" t="s">
        <v>527</v>
      </c>
      <c r="L5" s="61" t="s">
        <v>528</v>
      </c>
      <c r="M5" s="61" t="s">
        <v>529</v>
      </c>
      <c r="N5" s="61" t="s">
        <v>530</v>
      </c>
      <c r="O5" s="61" t="s">
        <v>531</v>
      </c>
      <c r="P5" s="61" t="s">
        <v>532</v>
      </c>
      <c r="Q5" s="61" t="s">
        <v>533</v>
      </c>
      <c r="R5" s="61" t="s">
        <v>534</v>
      </c>
      <c r="S5" s="61" t="s">
        <v>535</v>
      </c>
      <c r="T5" s="61" t="s">
        <v>536</v>
      </c>
      <c r="U5" s="61" t="s">
        <v>537</v>
      </c>
      <c r="V5" s="61" t="s">
        <v>538</v>
      </c>
      <c r="W5" s="61" t="s">
        <v>539</v>
      </c>
      <c r="X5" s="85" t="s">
        <v>540</v>
      </c>
      <c r="Y5" s="85" t="s">
        <v>541</v>
      </c>
    </row>
    <row r="6" ht="19.5" customHeight="true" spans="1:25">
      <c r="A6" s="11">
        <v>1</v>
      </c>
      <c r="B6" s="11">
        <v>2</v>
      </c>
      <c r="C6" s="11">
        <v>3</v>
      </c>
      <c r="D6" s="80">
        <v>4</v>
      </c>
      <c r="E6" s="35">
        <v>5</v>
      </c>
      <c r="F6" s="11">
        <v>6</v>
      </c>
      <c r="G6" s="11">
        <v>7</v>
      </c>
      <c r="H6" s="80">
        <v>8</v>
      </c>
      <c r="I6" s="11">
        <v>9</v>
      </c>
      <c r="J6" s="11">
        <v>10</v>
      </c>
      <c r="K6" s="11">
        <v>11</v>
      </c>
      <c r="L6" s="80">
        <v>12</v>
      </c>
      <c r="M6" s="11">
        <v>13</v>
      </c>
      <c r="N6" s="11">
        <v>14</v>
      </c>
      <c r="O6" s="11">
        <v>15</v>
      </c>
      <c r="P6" s="80">
        <v>16</v>
      </c>
      <c r="Q6" s="11">
        <v>17</v>
      </c>
      <c r="R6" s="11">
        <v>18</v>
      </c>
      <c r="S6" s="11">
        <v>19</v>
      </c>
      <c r="T6" s="80">
        <v>20</v>
      </c>
      <c r="U6" s="80">
        <v>21</v>
      </c>
      <c r="V6" s="80">
        <v>22</v>
      </c>
      <c r="W6" s="35">
        <v>23</v>
      </c>
      <c r="X6" s="35">
        <v>24</v>
      </c>
      <c r="Y6" s="35">
        <v>25</v>
      </c>
    </row>
    <row r="7" ht="19.5" customHeight="true" spans="1:25">
      <c r="A7" s="27"/>
      <c r="B7" s="81"/>
      <c r="C7" s="81"/>
      <c r="D7" s="81"/>
      <c r="E7" s="81"/>
      <c r="F7" s="81"/>
      <c r="G7" s="81"/>
      <c r="H7" s="81"/>
      <c r="I7" s="81"/>
      <c r="J7" s="81"/>
      <c r="K7" s="81"/>
      <c r="L7" s="81"/>
      <c r="M7" s="81"/>
      <c r="N7" s="81"/>
      <c r="O7" s="81"/>
      <c r="P7" s="81"/>
      <c r="Q7" s="81"/>
      <c r="R7" s="81"/>
      <c r="S7" s="81"/>
      <c r="T7" s="81"/>
      <c r="U7" s="81"/>
      <c r="V7" s="81"/>
      <c r="W7" s="81"/>
      <c r="X7" s="81"/>
      <c r="Y7" s="81"/>
    </row>
    <row r="8" ht="19.5" customHeight="true" spans="1:25">
      <c r="A8" s="70"/>
      <c r="B8" s="81"/>
      <c r="C8" s="81"/>
      <c r="D8" s="81"/>
      <c r="E8" s="81"/>
      <c r="F8" s="81"/>
      <c r="G8" s="81"/>
      <c r="H8" s="81"/>
      <c r="I8" s="81"/>
      <c r="J8" s="81"/>
      <c r="K8" s="81"/>
      <c r="L8" s="81"/>
      <c r="M8" s="81"/>
      <c r="N8" s="81"/>
      <c r="O8" s="81"/>
      <c r="P8" s="81"/>
      <c r="Q8" s="81"/>
      <c r="R8" s="81"/>
      <c r="S8" s="81"/>
      <c r="T8" s="81"/>
      <c r="U8" s="81"/>
      <c r="V8" s="81"/>
      <c r="W8" s="81"/>
      <c r="X8" s="81"/>
      <c r="Y8" s="81"/>
    </row>
  </sheetData>
  <mergeCells count="5">
    <mergeCell ref="A2:Y2"/>
    <mergeCell ref="A3:I3"/>
    <mergeCell ref="B4:D4"/>
    <mergeCell ref="E4:Y4"/>
    <mergeCell ref="A4:A5"/>
  </mergeCells>
  <printOptions horizontalCentered="true"/>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J7"/>
  <sheetViews>
    <sheetView showZeros="0" workbookViewId="0">
      <selection activeCell="A1" sqref="A1"/>
    </sheetView>
  </sheetViews>
  <sheetFormatPr defaultColWidth="8" defaultRowHeight="12" customHeight="true" outlineLevelRow="6"/>
  <cols>
    <col min="1" max="1" width="30" customWidth="true"/>
    <col min="2" max="2" width="25.375" customWidth="true"/>
    <col min="3" max="5" width="20.625" customWidth="true"/>
    <col min="6" max="6" width="9.875" customWidth="true"/>
    <col min="7" max="7" width="22" customWidth="true"/>
    <col min="8" max="8" width="13.625" customWidth="true"/>
    <col min="9" max="9" width="11.75" customWidth="true"/>
    <col min="10" max="10" width="16.5" customWidth="true"/>
  </cols>
  <sheetData>
    <row r="1" ht="16.5" customHeight="true" spans="10:10">
      <c r="J1" s="18" t="s">
        <v>542</v>
      </c>
    </row>
    <row r="2" ht="41.25" customHeight="true" spans="1:10">
      <c r="A2" s="68" t="str">
        <f>"2026"&amp;"年市对下转移支付绩效目标表"</f>
        <v>2026年市对下转移支付绩效目标表</v>
      </c>
      <c r="B2" s="2"/>
      <c r="C2" s="2"/>
      <c r="D2" s="2"/>
      <c r="E2" s="2"/>
      <c r="F2" s="71"/>
      <c r="G2" s="2"/>
      <c r="H2" s="71"/>
      <c r="I2" s="71"/>
      <c r="J2" s="2"/>
    </row>
    <row r="3" ht="17.25" customHeight="true" spans="1:1">
      <c r="A3" s="3" t="str">
        <f>"单位名称："&amp;"中国共产党昆明市委员会党校"</f>
        <v>单位名称：中国共产党昆明市委员会党校</v>
      </c>
    </row>
    <row r="4" ht="44.25" customHeight="true" spans="1:10">
      <c r="A4" s="69" t="s">
        <v>307</v>
      </c>
      <c r="B4" s="69" t="s">
        <v>308</v>
      </c>
      <c r="C4" s="69" t="s">
        <v>309</v>
      </c>
      <c r="D4" s="69" t="s">
        <v>310</v>
      </c>
      <c r="E4" s="69" t="s">
        <v>311</v>
      </c>
      <c r="F4" s="72" t="s">
        <v>312</v>
      </c>
      <c r="G4" s="69" t="s">
        <v>313</v>
      </c>
      <c r="H4" s="72" t="s">
        <v>314</v>
      </c>
      <c r="I4" s="72" t="s">
        <v>315</v>
      </c>
      <c r="J4" s="69" t="s">
        <v>316</v>
      </c>
    </row>
    <row r="5" ht="14.25" customHeight="true" spans="1:10">
      <c r="A5" s="69">
        <v>1</v>
      </c>
      <c r="B5" s="69">
        <v>2</v>
      </c>
      <c r="C5" s="69">
        <v>3</v>
      </c>
      <c r="D5" s="69">
        <v>4</v>
      </c>
      <c r="E5" s="69">
        <v>5</v>
      </c>
      <c r="F5" s="72">
        <v>6</v>
      </c>
      <c r="G5" s="69">
        <v>7</v>
      </c>
      <c r="H5" s="72">
        <v>8</v>
      </c>
      <c r="I5" s="72">
        <v>9</v>
      </c>
      <c r="J5" s="69">
        <v>10</v>
      </c>
    </row>
    <row r="6" ht="42" customHeight="true" spans="1:10">
      <c r="A6" s="27"/>
      <c r="B6" s="70"/>
      <c r="C6" s="70"/>
      <c r="D6" s="70"/>
      <c r="E6" s="51"/>
      <c r="F6" s="73"/>
      <c r="G6" s="51"/>
      <c r="H6" s="73"/>
      <c r="I6" s="73"/>
      <c r="J6" s="51"/>
    </row>
    <row r="7" ht="42" customHeight="true" spans="1:10">
      <c r="A7" s="27"/>
      <c r="B7" s="12"/>
      <c r="C7" s="12"/>
      <c r="D7" s="12"/>
      <c r="E7" s="27"/>
      <c r="F7" s="12"/>
      <c r="G7" s="27"/>
      <c r="H7" s="12"/>
      <c r="I7" s="12"/>
      <c r="J7" s="27"/>
    </row>
  </sheetData>
  <mergeCells count="2">
    <mergeCell ref="A2:J2"/>
    <mergeCell ref="A3:H3"/>
  </mergeCells>
  <printOptions horizontalCentered="true"/>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H16"/>
  <sheetViews>
    <sheetView showZeros="0" workbookViewId="0">
      <selection activeCell="A1" sqref="A1:H1"/>
    </sheetView>
  </sheetViews>
  <sheetFormatPr defaultColWidth="9.125" defaultRowHeight="14.25" customHeight="true" outlineLevelCol="7"/>
  <cols>
    <col min="1" max="2" width="29.5" customWidth="true"/>
    <col min="3" max="3" width="39.875" customWidth="true"/>
    <col min="4" max="4" width="24.125" customWidth="true"/>
    <col min="5" max="5" width="19" customWidth="true"/>
    <col min="6" max="8" width="23" customWidth="true"/>
  </cols>
  <sheetData>
    <row r="1" customHeight="true" spans="1:8">
      <c r="A1" s="37" t="s">
        <v>543</v>
      </c>
      <c r="B1" s="38"/>
      <c r="C1" s="39"/>
      <c r="D1" s="39"/>
      <c r="E1" s="39"/>
      <c r="F1" s="38"/>
      <c r="G1" s="38"/>
      <c r="H1" s="39"/>
    </row>
    <row r="2" ht="41.25" customHeight="true" spans="1:8">
      <c r="A2" s="40" t="str">
        <f>"2026"&amp;"年新增资产配置预算表"</f>
        <v>2026年新增资产配置预算表</v>
      </c>
      <c r="B2" s="41"/>
      <c r="C2" s="42"/>
      <c r="D2" s="42"/>
      <c r="E2" s="42"/>
      <c r="F2" s="41"/>
      <c r="G2" s="41"/>
      <c r="H2" s="42"/>
    </row>
    <row r="3" customHeight="true" spans="1:8">
      <c r="A3" s="43" t="str">
        <f>"单位名称："&amp;"中国共产党昆明市委员会党校"</f>
        <v>单位名称：中国共产党昆明市委员会党校</v>
      </c>
      <c r="B3" s="44"/>
      <c r="C3" s="45"/>
      <c r="E3" s="42"/>
      <c r="F3" s="41"/>
      <c r="G3" s="41"/>
      <c r="H3" s="60" t="s">
        <v>1</v>
      </c>
    </row>
    <row r="4" ht="28.5" customHeight="true" spans="1:8">
      <c r="A4" s="46" t="s">
        <v>183</v>
      </c>
      <c r="B4" s="47" t="s">
        <v>544</v>
      </c>
      <c r="C4" s="46" t="s">
        <v>545</v>
      </c>
      <c r="D4" s="46" t="s">
        <v>546</v>
      </c>
      <c r="E4" s="46" t="s">
        <v>547</v>
      </c>
      <c r="F4" s="61" t="s">
        <v>548</v>
      </c>
      <c r="G4" s="35"/>
      <c r="H4" s="46"/>
    </row>
    <row r="5" ht="21" customHeight="true" spans="1:8">
      <c r="A5" s="47"/>
      <c r="B5" s="48"/>
      <c r="C5" s="49"/>
      <c r="D5" s="48"/>
      <c r="E5" s="48"/>
      <c r="F5" s="61" t="s">
        <v>478</v>
      </c>
      <c r="G5" s="61" t="s">
        <v>549</v>
      </c>
      <c r="H5" s="61" t="s">
        <v>550</v>
      </c>
    </row>
    <row r="6" ht="17.25" customHeight="true" spans="1:8">
      <c r="A6" s="50" t="s">
        <v>81</v>
      </c>
      <c r="B6" s="50">
        <v>2</v>
      </c>
      <c r="C6" s="51">
        <v>3</v>
      </c>
      <c r="D6" s="50">
        <v>4</v>
      </c>
      <c r="E6" s="62">
        <v>5</v>
      </c>
      <c r="F6" s="63">
        <v>6</v>
      </c>
      <c r="G6" s="51">
        <v>7</v>
      </c>
      <c r="H6" s="51">
        <v>8</v>
      </c>
    </row>
    <row r="7" ht="19.5" customHeight="true" spans="1:8">
      <c r="A7" s="52" t="s">
        <v>69</v>
      </c>
      <c r="B7" s="28"/>
      <c r="C7" s="27"/>
      <c r="D7" s="12"/>
      <c r="E7" s="63"/>
      <c r="F7" s="64">
        <v>128</v>
      </c>
      <c r="G7" s="65">
        <v>36720</v>
      </c>
      <c r="H7" s="65">
        <v>316210</v>
      </c>
    </row>
    <row r="8" ht="19.5" customHeight="true" spans="1:8">
      <c r="A8" s="53" t="s">
        <v>69</v>
      </c>
      <c r="B8" s="28" t="s">
        <v>551</v>
      </c>
      <c r="C8" s="27" t="s">
        <v>552</v>
      </c>
      <c r="D8" s="12" t="s">
        <v>499</v>
      </c>
      <c r="E8" s="63" t="s">
        <v>500</v>
      </c>
      <c r="F8" s="64">
        <v>1</v>
      </c>
      <c r="G8" s="65">
        <v>1200</v>
      </c>
      <c r="H8" s="65">
        <v>1200</v>
      </c>
    </row>
    <row r="9" ht="19.5" customHeight="true" spans="1:8">
      <c r="A9" s="53" t="s">
        <v>69</v>
      </c>
      <c r="B9" s="28" t="s">
        <v>551</v>
      </c>
      <c r="C9" s="27" t="s">
        <v>552</v>
      </c>
      <c r="D9" s="12" t="s">
        <v>502</v>
      </c>
      <c r="E9" s="63" t="s">
        <v>424</v>
      </c>
      <c r="F9" s="64">
        <v>40</v>
      </c>
      <c r="G9" s="65">
        <v>5650</v>
      </c>
      <c r="H9" s="65">
        <v>226000</v>
      </c>
    </row>
    <row r="10" ht="19.5" customHeight="true" spans="1:8">
      <c r="A10" s="53" t="s">
        <v>69</v>
      </c>
      <c r="B10" s="28" t="s">
        <v>551</v>
      </c>
      <c r="C10" s="27" t="s">
        <v>552</v>
      </c>
      <c r="D10" s="12" t="s">
        <v>496</v>
      </c>
      <c r="E10" s="63" t="s">
        <v>498</v>
      </c>
      <c r="F10" s="64">
        <v>1</v>
      </c>
      <c r="G10" s="65">
        <v>3050</v>
      </c>
      <c r="H10" s="65">
        <v>3050</v>
      </c>
    </row>
    <row r="11" ht="19.5" customHeight="true" spans="1:8">
      <c r="A11" s="53" t="s">
        <v>69</v>
      </c>
      <c r="B11" s="28" t="s">
        <v>551</v>
      </c>
      <c r="C11" s="27" t="s">
        <v>552</v>
      </c>
      <c r="D11" s="12" t="s">
        <v>501</v>
      </c>
      <c r="E11" s="63" t="s">
        <v>500</v>
      </c>
      <c r="F11" s="64">
        <v>78</v>
      </c>
      <c r="G11" s="65">
        <v>320</v>
      </c>
      <c r="H11" s="65">
        <v>24960</v>
      </c>
    </row>
    <row r="12" ht="19.5" customHeight="true" spans="1:8">
      <c r="A12" s="53" t="s">
        <v>69</v>
      </c>
      <c r="B12" s="28" t="s">
        <v>551</v>
      </c>
      <c r="C12" s="27" t="s">
        <v>553</v>
      </c>
      <c r="D12" s="12" t="s">
        <v>506</v>
      </c>
      <c r="E12" s="63" t="s">
        <v>498</v>
      </c>
      <c r="F12" s="64">
        <v>1</v>
      </c>
      <c r="G12" s="65">
        <v>4200</v>
      </c>
      <c r="H12" s="65">
        <v>4200</v>
      </c>
    </row>
    <row r="13" ht="19.5" customHeight="true" spans="1:8">
      <c r="A13" s="53" t="s">
        <v>69</v>
      </c>
      <c r="B13" s="28" t="s">
        <v>551</v>
      </c>
      <c r="C13" s="27" t="s">
        <v>554</v>
      </c>
      <c r="D13" s="12" t="s">
        <v>510</v>
      </c>
      <c r="E13" s="63" t="s">
        <v>498</v>
      </c>
      <c r="F13" s="64">
        <v>1</v>
      </c>
      <c r="G13" s="65">
        <v>15400</v>
      </c>
      <c r="H13" s="65">
        <v>15400</v>
      </c>
    </row>
    <row r="14" ht="19.5" customHeight="true" spans="1:8">
      <c r="A14" s="53" t="s">
        <v>69</v>
      </c>
      <c r="B14" s="28" t="s">
        <v>551</v>
      </c>
      <c r="C14" s="27" t="s">
        <v>555</v>
      </c>
      <c r="D14" s="12" t="s">
        <v>503</v>
      </c>
      <c r="E14" s="63" t="s">
        <v>505</v>
      </c>
      <c r="F14" s="64">
        <v>6</v>
      </c>
      <c r="G14" s="65">
        <v>6900</v>
      </c>
      <c r="H14" s="65">
        <v>41400</v>
      </c>
    </row>
    <row r="15" ht="19.5" customHeight="true" spans="1:8">
      <c r="A15" s="54" t="s">
        <v>54</v>
      </c>
      <c r="B15" s="55"/>
      <c r="C15" s="56"/>
      <c r="D15" s="57"/>
      <c r="E15" s="57"/>
      <c r="F15" s="64">
        <v>128</v>
      </c>
      <c r="G15" s="65">
        <v>36720</v>
      </c>
      <c r="H15" s="65">
        <v>316210</v>
      </c>
    </row>
    <row r="16" ht="19.5" customHeight="true" spans="1:8">
      <c r="A16" s="58" t="s">
        <v>556</v>
      </c>
      <c r="B16" s="55"/>
      <c r="C16" s="56"/>
      <c r="D16" s="59"/>
      <c r="E16" s="59"/>
      <c r="F16" s="66"/>
      <c r="G16" s="67"/>
      <c r="H16" s="67"/>
    </row>
  </sheetData>
  <mergeCells count="11">
    <mergeCell ref="A1:H1"/>
    <mergeCell ref="A2:H2"/>
    <mergeCell ref="A3:B3"/>
    <mergeCell ref="F4:H4"/>
    <mergeCell ref="A15:E15"/>
    <mergeCell ref="A16:H16"/>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K10"/>
  <sheetViews>
    <sheetView showZeros="0" workbookViewId="0">
      <selection activeCell="A1" sqref="A1"/>
    </sheetView>
  </sheetViews>
  <sheetFormatPr defaultColWidth="8" defaultRowHeight="14.25" customHeight="true"/>
  <cols>
    <col min="1" max="1" width="16.875" customWidth="true"/>
    <col min="2" max="2" width="29.625" customWidth="true"/>
    <col min="3" max="3" width="20.875" customWidth="true"/>
    <col min="4" max="4" width="9.75" customWidth="true"/>
    <col min="5" max="5" width="15.5" customWidth="true"/>
    <col min="6" max="6" width="8.625" customWidth="true"/>
    <col min="7" max="7" width="15.5" customWidth="true"/>
    <col min="8" max="11" width="20.25" customWidth="true"/>
  </cols>
  <sheetData>
    <row r="1" customHeight="true" spans="4:11">
      <c r="D1" s="1"/>
      <c r="E1" s="1"/>
      <c r="F1" s="1"/>
      <c r="G1" s="1"/>
      <c r="K1" s="18" t="s">
        <v>557</v>
      </c>
    </row>
    <row r="2" ht="41.25" customHeight="true" spans="1:11">
      <c r="A2" s="2" t="str">
        <f>"2026"&amp;"年上级转移支付补助项目支出预算表"</f>
        <v>2026年上级转移支付补助项目支出预算表</v>
      </c>
      <c r="B2" s="2"/>
      <c r="C2" s="2"/>
      <c r="D2" s="2"/>
      <c r="E2" s="2"/>
      <c r="F2" s="2"/>
      <c r="G2" s="2"/>
      <c r="H2" s="2"/>
      <c r="I2" s="2"/>
      <c r="J2" s="2"/>
      <c r="K2" s="2"/>
    </row>
    <row r="3" ht="13.5" customHeight="true" spans="1:11">
      <c r="A3" s="3" t="str">
        <f>"单位名称："&amp;"中国共产党昆明市委员会党校"</f>
        <v>单位名称：中国共产党昆明市委员会党校</v>
      </c>
      <c r="B3" s="4"/>
      <c r="C3" s="4"/>
      <c r="D3" s="4"/>
      <c r="E3" s="4"/>
      <c r="F3" s="4"/>
      <c r="G3" s="4"/>
      <c r="H3" s="19"/>
      <c r="I3" s="19"/>
      <c r="J3" s="19"/>
      <c r="K3" s="20" t="s">
        <v>1</v>
      </c>
    </row>
    <row r="4" ht="21.75" customHeight="true" spans="1:11">
      <c r="A4" s="5" t="s">
        <v>270</v>
      </c>
      <c r="B4" s="5" t="s">
        <v>185</v>
      </c>
      <c r="C4" s="5" t="s">
        <v>271</v>
      </c>
      <c r="D4" s="6" t="s">
        <v>186</v>
      </c>
      <c r="E4" s="6" t="s">
        <v>187</v>
      </c>
      <c r="F4" s="6" t="s">
        <v>188</v>
      </c>
      <c r="G4" s="6" t="s">
        <v>189</v>
      </c>
      <c r="H4" s="31" t="s">
        <v>54</v>
      </c>
      <c r="I4" s="21" t="s">
        <v>558</v>
      </c>
      <c r="J4" s="22"/>
      <c r="K4" s="23"/>
    </row>
    <row r="5" ht="21.75" customHeight="true" spans="1:11">
      <c r="A5" s="7"/>
      <c r="B5" s="7"/>
      <c r="C5" s="7"/>
      <c r="D5" s="8"/>
      <c r="E5" s="8"/>
      <c r="F5" s="8"/>
      <c r="G5" s="8"/>
      <c r="H5" s="32"/>
      <c r="I5" s="6" t="s">
        <v>57</v>
      </c>
      <c r="J5" s="6" t="s">
        <v>58</v>
      </c>
      <c r="K5" s="6" t="s">
        <v>59</v>
      </c>
    </row>
    <row r="6" ht="40.5" customHeight="true" spans="1:11">
      <c r="A6" s="9"/>
      <c r="B6" s="9"/>
      <c r="C6" s="9"/>
      <c r="D6" s="10"/>
      <c r="E6" s="10"/>
      <c r="F6" s="10"/>
      <c r="G6" s="10"/>
      <c r="H6" s="25"/>
      <c r="I6" s="10" t="s">
        <v>56</v>
      </c>
      <c r="J6" s="10"/>
      <c r="K6" s="10"/>
    </row>
    <row r="7" ht="15" customHeight="true" spans="1:11">
      <c r="A7" s="11">
        <v>1</v>
      </c>
      <c r="B7" s="11">
        <v>2</v>
      </c>
      <c r="C7" s="11">
        <v>3</v>
      </c>
      <c r="D7" s="11">
        <v>4</v>
      </c>
      <c r="E7" s="11">
        <v>5</v>
      </c>
      <c r="F7" s="11">
        <v>6</v>
      </c>
      <c r="G7" s="11">
        <v>7</v>
      </c>
      <c r="H7" s="11">
        <v>8</v>
      </c>
      <c r="I7" s="11">
        <v>9</v>
      </c>
      <c r="J7" s="35">
        <v>10</v>
      </c>
      <c r="K7" s="35">
        <v>11</v>
      </c>
    </row>
    <row r="8" ht="18.75" customHeight="true" spans="1:11">
      <c r="A8" s="27"/>
      <c r="B8" s="12"/>
      <c r="C8" s="27"/>
      <c r="D8" s="27"/>
      <c r="E8" s="27"/>
      <c r="F8" s="27"/>
      <c r="G8" s="27"/>
      <c r="H8" s="33"/>
      <c r="I8" s="36"/>
      <c r="J8" s="36"/>
      <c r="K8" s="33"/>
    </row>
    <row r="9" ht="18.75" customHeight="true" spans="1:11">
      <c r="A9" s="28"/>
      <c r="B9" s="12"/>
      <c r="C9" s="12"/>
      <c r="D9" s="12"/>
      <c r="E9" s="12"/>
      <c r="F9" s="12"/>
      <c r="G9" s="12"/>
      <c r="H9" s="26"/>
      <c r="I9" s="26"/>
      <c r="J9" s="26"/>
      <c r="K9" s="33"/>
    </row>
    <row r="10" ht="18.75" customHeight="true" spans="1:11">
      <c r="A10" s="29" t="s">
        <v>174</v>
      </c>
      <c r="B10" s="30"/>
      <c r="C10" s="30"/>
      <c r="D10" s="30"/>
      <c r="E10" s="30"/>
      <c r="F10" s="30"/>
      <c r="G10" s="34"/>
      <c r="H10" s="26"/>
      <c r="I10" s="26"/>
      <c r="J10" s="26"/>
      <c r="K10" s="3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true"/>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G18"/>
  <sheetViews>
    <sheetView showZeros="0" topLeftCell="D1" workbookViewId="0">
      <selection activeCell="A1" sqref="A1"/>
    </sheetView>
  </sheetViews>
  <sheetFormatPr defaultColWidth="8" defaultRowHeight="14.25" customHeight="true" outlineLevelCol="6"/>
  <cols>
    <col min="1" max="1" width="30.875" customWidth="true"/>
    <col min="2" max="4" width="24.5" customWidth="true"/>
    <col min="5" max="7" width="20.875" customWidth="true"/>
  </cols>
  <sheetData>
    <row r="1" ht="13.5" customHeight="true" spans="4:7">
      <c r="D1" s="1"/>
      <c r="G1" s="18" t="s">
        <v>559</v>
      </c>
    </row>
    <row r="2" ht="41.25" customHeight="true" spans="1:7">
      <c r="A2" s="2" t="str">
        <f>"2026"&amp;"年部门项目中期规划预算表"</f>
        <v>2026年部门项目中期规划预算表</v>
      </c>
      <c r="B2" s="2"/>
      <c r="C2" s="2"/>
      <c r="D2" s="2"/>
      <c r="E2" s="2"/>
      <c r="F2" s="2"/>
      <c r="G2" s="2"/>
    </row>
    <row r="3" ht="13.5" customHeight="true" spans="1:7">
      <c r="A3" s="3" t="str">
        <f>"单位名称："&amp;"中国共产党昆明市委员会党校"</f>
        <v>单位名称：中国共产党昆明市委员会党校</v>
      </c>
      <c r="B3" s="4"/>
      <c r="C3" s="4"/>
      <c r="D3" s="4"/>
      <c r="E3" s="19"/>
      <c r="F3" s="19"/>
      <c r="G3" s="20" t="s">
        <v>1</v>
      </c>
    </row>
    <row r="4" ht="21.75" customHeight="true" spans="1:7">
      <c r="A4" s="5" t="s">
        <v>271</v>
      </c>
      <c r="B4" s="5" t="s">
        <v>270</v>
      </c>
      <c r="C4" s="5" t="s">
        <v>185</v>
      </c>
      <c r="D4" s="6" t="s">
        <v>560</v>
      </c>
      <c r="E4" s="21" t="s">
        <v>57</v>
      </c>
      <c r="F4" s="22"/>
      <c r="G4" s="23"/>
    </row>
    <row r="5" ht="21.75" customHeight="true" spans="1:7">
      <c r="A5" s="7"/>
      <c r="B5" s="7"/>
      <c r="C5" s="7"/>
      <c r="D5" s="8"/>
      <c r="E5" s="24" t="str">
        <f>"2026"&amp;"年"</f>
        <v>2026年</v>
      </c>
      <c r="F5" s="6" t="str">
        <f>("2026"+1)&amp;"年"</f>
        <v>2027年</v>
      </c>
      <c r="G5" s="6" t="str">
        <f>("2026"+2)&amp;"年"</f>
        <v>2028年</v>
      </c>
    </row>
    <row r="6" ht="40.5" customHeight="true" spans="1:7">
      <c r="A6" s="9"/>
      <c r="B6" s="9"/>
      <c r="C6" s="9"/>
      <c r="D6" s="10"/>
      <c r="E6" s="25"/>
      <c r="F6" s="10" t="s">
        <v>56</v>
      </c>
      <c r="G6" s="10"/>
    </row>
    <row r="7" ht="15" customHeight="true" spans="1:7">
      <c r="A7" s="11">
        <v>1</v>
      </c>
      <c r="B7" s="11">
        <v>2</v>
      </c>
      <c r="C7" s="11">
        <v>3</v>
      </c>
      <c r="D7" s="11">
        <v>4</v>
      </c>
      <c r="E7" s="11">
        <v>5</v>
      </c>
      <c r="F7" s="11">
        <v>6</v>
      </c>
      <c r="G7" s="11">
        <v>7</v>
      </c>
    </row>
    <row r="8" ht="17.25" customHeight="true" spans="1:7">
      <c r="A8" s="12" t="s">
        <v>69</v>
      </c>
      <c r="B8" s="13"/>
      <c r="C8" s="13"/>
      <c r="D8" s="12"/>
      <c r="E8" s="26">
        <v>9716210</v>
      </c>
      <c r="F8" s="26"/>
      <c r="G8" s="26"/>
    </row>
    <row r="9" ht="18.75" customHeight="true" spans="1:7">
      <c r="A9" s="12"/>
      <c r="B9" s="12" t="s">
        <v>561</v>
      </c>
      <c r="C9" s="12" t="s">
        <v>276</v>
      </c>
      <c r="D9" s="12" t="s">
        <v>562</v>
      </c>
      <c r="E9" s="26">
        <v>47952</v>
      </c>
      <c r="F9" s="26"/>
      <c r="G9" s="26"/>
    </row>
    <row r="10" ht="18.75" customHeight="true" spans="1:7">
      <c r="A10" s="14"/>
      <c r="B10" s="12" t="s">
        <v>563</v>
      </c>
      <c r="C10" s="12" t="s">
        <v>279</v>
      </c>
      <c r="D10" s="12" t="s">
        <v>562</v>
      </c>
      <c r="E10" s="26">
        <v>2955438</v>
      </c>
      <c r="F10" s="26"/>
      <c r="G10" s="26"/>
    </row>
    <row r="11" ht="18.75" customHeight="true" spans="1:7">
      <c r="A11" s="14"/>
      <c r="B11" s="12" t="s">
        <v>563</v>
      </c>
      <c r="C11" s="12" t="s">
        <v>285</v>
      </c>
      <c r="D11" s="12" t="s">
        <v>562</v>
      </c>
      <c r="E11" s="26">
        <v>1373454</v>
      </c>
      <c r="F11" s="26"/>
      <c r="G11" s="26"/>
    </row>
    <row r="12" ht="18.75" customHeight="true" spans="1:7">
      <c r="A12" s="14"/>
      <c r="B12" s="12" t="s">
        <v>563</v>
      </c>
      <c r="C12" s="12" t="s">
        <v>289</v>
      </c>
      <c r="D12" s="12" t="s">
        <v>562</v>
      </c>
      <c r="E12" s="26">
        <v>2045610</v>
      </c>
      <c r="F12" s="26"/>
      <c r="G12" s="26"/>
    </row>
    <row r="13" ht="18.75" customHeight="true" spans="1:7">
      <c r="A13" s="14"/>
      <c r="B13" s="12" t="s">
        <v>563</v>
      </c>
      <c r="C13" s="12" t="s">
        <v>293</v>
      </c>
      <c r="D13" s="12" t="s">
        <v>562</v>
      </c>
      <c r="E13" s="26">
        <v>165000</v>
      </c>
      <c r="F13" s="26"/>
      <c r="G13" s="26"/>
    </row>
    <row r="14" ht="18.75" customHeight="true" spans="1:7">
      <c r="A14" s="14"/>
      <c r="B14" s="12" t="s">
        <v>563</v>
      </c>
      <c r="C14" s="12" t="s">
        <v>295</v>
      </c>
      <c r="D14" s="12" t="s">
        <v>562</v>
      </c>
      <c r="E14" s="26">
        <v>2290256</v>
      </c>
      <c r="F14" s="26"/>
      <c r="G14" s="26"/>
    </row>
    <row r="15" ht="18.75" customHeight="true" spans="1:7">
      <c r="A15" s="14"/>
      <c r="B15" s="12" t="s">
        <v>563</v>
      </c>
      <c r="C15" s="12" t="s">
        <v>301</v>
      </c>
      <c r="D15" s="12" t="s">
        <v>562</v>
      </c>
      <c r="E15" s="26">
        <v>268500</v>
      </c>
      <c r="F15" s="26"/>
      <c r="G15" s="26"/>
    </row>
    <row r="16" ht="18.75" customHeight="true" spans="1:7">
      <c r="A16" s="14"/>
      <c r="B16" s="12" t="s">
        <v>563</v>
      </c>
      <c r="C16" s="12" t="s">
        <v>303</v>
      </c>
      <c r="D16" s="12" t="s">
        <v>562</v>
      </c>
      <c r="E16" s="26">
        <v>270000</v>
      </c>
      <c r="F16" s="26"/>
      <c r="G16" s="26"/>
    </row>
    <row r="17" ht="18.75" customHeight="true" spans="1:7">
      <c r="A17" s="14"/>
      <c r="B17" s="12" t="s">
        <v>563</v>
      </c>
      <c r="C17" s="12" t="s">
        <v>305</v>
      </c>
      <c r="D17" s="12" t="s">
        <v>562</v>
      </c>
      <c r="E17" s="26">
        <v>300000</v>
      </c>
      <c r="F17" s="26"/>
      <c r="G17" s="26"/>
    </row>
    <row r="18" ht="18.75" customHeight="true" spans="1:7">
      <c r="A18" s="15" t="s">
        <v>54</v>
      </c>
      <c r="B18" s="16" t="s">
        <v>564</v>
      </c>
      <c r="C18" s="16"/>
      <c r="D18" s="17"/>
      <c r="E18" s="26">
        <v>9716210</v>
      </c>
      <c r="F18" s="26"/>
      <c r="G18" s="26"/>
    </row>
  </sheetData>
  <mergeCells count="11">
    <mergeCell ref="A2:G2"/>
    <mergeCell ref="A3:D3"/>
    <mergeCell ref="E4:G4"/>
    <mergeCell ref="A18:D18"/>
    <mergeCell ref="A4:A6"/>
    <mergeCell ref="B4:B6"/>
    <mergeCell ref="C4:C6"/>
    <mergeCell ref="D4:D6"/>
    <mergeCell ref="E5:E6"/>
    <mergeCell ref="F5:F6"/>
    <mergeCell ref="G5:G6"/>
  </mergeCells>
  <printOptions horizontalCentered="true"/>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S9"/>
  <sheetViews>
    <sheetView showGridLines="0" showZeros="0" workbookViewId="0">
      <selection activeCell="A1" sqref="A1:S1"/>
    </sheetView>
  </sheetViews>
  <sheetFormatPr defaultColWidth="7.5" defaultRowHeight="12.75" customHeight="true"/>
  <cols>
    <col min="1" max="1" width="13.9" customWidth="true"/>
    <col min="2" max="2" width="30.625" customWidth="true"/>
    <col min="3" max="19" width="19.25" customWidth="true"/>
  </cols>
  <sheetData>
    <row r="1" ht="17.25" customHeight="true" spans="1:1">
      <c r="A1" s="60" t="s">
        <v>51</v>
      </c>
    </row>
    <row r="2" ht="41.25" customHeight="true" spans="1:1">
      <c r="A2" s="40" t="str">
        <f>"2026"&amp;"年部门收入预算表"</f>
        <v>2026年部门收入预算表</v>
      </c>
    </row>
    <row r="3" ht="17.25" customHeight="true" spans="1:19">
      <c r="A3" s="43" t="str">
        <f>"单位名称："&amp;"中国共产党昆明市委员会党校"</f>
        <v>单位名称：中国共产党昆明市委员会党校</v>
      </c>
      <c r="S3" s="45" t="s">
        <v>1</v>
      </c>
    </row>
    <row r="4" ht="21.75" customHeight="true" spans="1:19">
      <c r="A4" s="182" t="s">
        <v>52</v>
      </c>
      <c r="B4" s="183" t="s">
        <v>53</v>
      </c>
      <c r="C4" s="183" t="s">
        <v>54</v>
      </c>
      <c r="D4" s="184" t="s">
        <v>55</v>
      </c>
      <c r="E4" s="184"/>
      <c r="F4" s="184"/>
      <c r="G4" s="184"/>
      <c r="H4" s="184"/>
      <c r="I4" s="132"/>
      <c r="J4" s="184"/>
      <c r="K4" s="184"/>
      <c r="L4" s="184"/>
      <c r="M4" s="184"/>
      <c r="N4" s="194"/>
      <c r="O4" s="184" t="s">
        <v>45</v>
      </c>
      <c r="P4" s="184"/>
      <c r="Q4" s="184"/>
      <c r="R4" s="184"/>
      <c r="S4" s="194"/>
    </row>
    <row r="5" ht="27" customHeight="true" spans="1:19">
      <c r="A5" s="185"/>
      <c r="B5" s="186"/>
      <c r="C5" s="186"/>
      <c r="D5" s="186" t="s">
        <v>56</v>
      </c>
      <c r="E5" s="186" t="s">
        <v>57</v>
      </c>
      <c r="F5" s="186" t="s">
        <v>58</v>
      </c>
      <c r="G5" s="186" t="s">
        <v>59</v>
      </c>
      <c r="H5" s="186" t="s">
        <v>60</v>
      </c>
      <c r="I5" s="191" t="s">
        <v>61</v>
      </c>
      <c r="J5" s="192"/>
      <c r="K5" s="192"/>
      <c r="L5" s="192"/>
      <c r="M5" s="192"/>
      <c r="N5" s="193"/>
      <c r="O5" s="186" t="s">
        <v>56</v>
      </c>
      <c r="P5" s="186" t="s">
        <v>57</v>
      </c>
      <c r="Q5" s="186" t="s">
        <v>58</v>
      </c>
      <c r="R5" s="186" t="s">
        <v>59</v>
      </c>
      <c r="S5" s="186" t="s">
        <v>62</v>
      </c>
    </row>
    <row r="6" ht="30" customHeight="true" spans="1:19">
      <c r="A6" s="187"/>
      <c r="B6" s="188"/>
      <c r="C6" s="118"/>
      <c r="D6" s="118"/>
      <c r="E6" s="118"/>
      <c r="F6" s="118"/>
      <c r="G6" s="118"/>
      <c r="H6" s="118"/>
      <c r="I6" s="73" t="s">
        <v>56</v>
      </c>
      <c r="J6" s="193" t="s">
        <v>63</v>
      </c>
      <c r="K6" s="193" t="s">
        <v>64</v>
      </c>
      <c r="L6" s="193" t="s">
        <v>65</v>
      </c>
      <c r="M6" s="193" t="s">
        <v>66</v>
      </c>
      <c r="N6" s="193" t="s">
        <v>67</v>
      </c>
      <c r="O6" s="195"/>
      <c r="P6" s="195"/>
      <c r="Q6" s="195"/>
      <c r="R6" s="195"/>
      <c r="S6" s="118"/>
    </row>
    <row r="7" ht="15" customHeight="true" spans="1:19">
      <c r="A7" s="189">
        <v>1</v>
      </c>
      <c r="B7" s="189">
        <v>2</v>
      </c>
      <c r="C7" s="189">
        <v>3</v>
      </c>
      <c r="D7" s="189">
        <v>4</v>
      </c>
      <c r="E7" s="189">
        <v>5</v>
      </c>
      <c r="F7" s="189">
        <v>6</v>
      </c>
      <c r="G7" s="189">
        <v>7</v>
      </c>
      <c r="H7" s="189">
        <v>8</v>
      </c>
      <c r="I7" s="73">
        <v>9</v>
      </c>
      <c r="J7" s="189">
        <v>10</v>
      </c>
      <c r="K7" s="189">
        <v>11</v>
      </c>
      <c r="L7" s="189">
        <v>12</v>
      </c>
      <c r="M7" s="189">
        <v>13</v>
      </c>
      <c r="N7" s="189">
        <v>14</v>
      </c>
      <c r="O7" s="189">
        <v>15</v>
      </c>
      <c r="P7" s="189">
        <v>16</v>
      </c>
      <c r="Q7" s="189">
        <v>17</v>
      </c>
      <c r="R7" s="189">
        <v>18</v>
      </c>
      <c r="S7" s="189">
        <v>19</v>
      </c>
    </row>
    <row r="8" ht="18" customHeight="true" spans="1:19">
      <c r="A8" s="12" t="s">
        <v>68</v>
      </c>
      <c r="B8" s="12" t="s">
        <v>69</v>
      </c>
      <c r="C8" s="81">
        <v>63903275.4</v>
      </c>
      <c r="D8" s="81">
        <v>63903275.4</v>
      </c>
      <c r="E8" s="81">
        <v>57718275.4</v>
      </c>
      <c r="F8" s="81"/>
      <c r="G8" s="81"/>
      <c r="H8" s="81"/>
      <c r="I8" s="81">
        <v>6185000</v>
      </c>
      <c r="J8" s="81">
        <v>150000</v>
      </c>
      <c r="K8" s="81"/>
      <c r="L8" s="81"/>
      <c r="M8" s="81"/>
      <c r="N8" s="81">
        <v>6035000</v>
      </c>
      <c r="O8" s="81"/>
      <c r="P8" s="81"/>
      <c r="Q8" s="81"/>
      <c r="R8" s="81"/>
      <c r="S8" s="81"/>
    </row>
    <row r="9" ht="18" customHeight="true" spans="1:19">
      <c r="A9" s="47" t="s">
        <v>54</v>
      </c>
      <c r="B9" s="190"/>
      <c r="C9" s="81">
        <v>63903275.4</v>
      </c>
      <c r="D9" s="81">
        <v>63903275.4</v>
      </c>
      <c r="E9" s="81">
        <v>57718275.4</v>
      </c>
      <c r="F9" s="81"/>
      <c r="G9" s="81"/>
      <c r="H9" s="81"/>
      <c r="I9" s="81">
        <v>6185000</v>
      </c>
      <c r="J9" s="81">
        <v>150000</v>
      </c>
      <c r="K9" s="81"/>
      <c r="L9" s="81"/>
      <c r="M9" s="81"/>
      <c r="N9" s="81">
        <v>6035000</v>
      </c>
      <c r="O9" s="81"/>
      <c r="P9" s="81"/>
      <c r="Q9" s="81"/>
      <c r="R9" s="81"/>
      <c r="S9" s="8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true"/>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O27"/>
  <sheetViews>
    <sheetView showGridLines="0" showZeros="0" workbookViewId="0">
      <selection activeCell="A1" sqref="A1:O1"/>
    </sheetView>
  </sheetViews>
  <sheetFormatPr defaultColWidth="7.5" defaultRowHeight="12.75" customHeight="true"/>
  <cols>
    <col min="1" max="1" width="12.5" customWidth="true"/>
    <col min="2" max="2" width="32.875" customWidth="true"/>
    <col min="3" max="8" width="21.5" customWidth="true"/>
    <col min="9" max="9" width="23.375" customWidth="true"/>
    <col min="10" max="11" width="21.375" customWidth="true"/>
    <col min="12" max="15" width="21.5" customWidth="true"/>
  </cols>
  <sheetData>
    <row r="1" ht="17.25" customHeight="true" spans="1:1">
      <c r="A1" s="45" t="s">
        <v>70</v>
      </c>
    </row>
    <row r="2" ht="41.25" customHeight="true" spans="1:1">
      <c r="A2" s="40" t="str">
        <f>"2026"&amp;"年部门支出预算表"</f>
        <v>2026年部门支出预算表</v>
      </c>
    </row>
    <row r="3" ht="17.25" customHeight="true" spans="1:15">
      <c r="A3" s="43" t="str">
        <f>"单位名称："&amp;"中国共产党昆明市委员会党校"</f>
        <v>单位名称：中国共产党昆明市委员会党校</v>
      </c>
      <c r="O3" s="45" t="s">
        <v>1</v>
      </c>
    </row>
    <row r="4" ht="27" customHeight="true" spans="1:15">
      <c r="A4" s="169" t="s">
        <v>71</v>
      </c>
      <c r="B4" s="169" t="s">
        <v>72</v>
      </c>
      <c r="C4" s="169" t="s">
        <v>54</v>
      </c>
      <c r="D4" s="170" t="s">
        <v>57</v>
      </c>
      <c r="E4" s="176"/>
      <c r="F4" s="177"/>
      <c r="G4" s="178" t="s">
        <v>58</v>
      </c>
      <c r="H4" s="178" t="s">
        <v>59</v>
      </c>
      <c r="I4" s="178" t="s">
        <v>73</v>
      </c>
      <c r="J4" s="170" t="s">
        <v>61</v>
      </c>
      <c r="K4" s="176"/>
      <c r="L4" s="176"/>
      <c r="M4" s="176"/>
      <c r="N4" s="180"/>
      <c r="O4" s="181"/>
    </row>
    <row r="5" ht="42" customHeight="true" spans="1:15">
      <c r="A5" s="171"/>
      <c r="B5" s="171"/>
      <c r="C5" s="172"/>
      <c r="D5" s="173" t="s">
        <v>56</v>
      </c>
      <c r="E5" s="173" t="s">
        <v>74</v>
      </c>
      <c r="F5" s="173" t="s">
        <v>75</v>
      </c>
      <c r="G5" s="172"/>
      <c r="H5" s="172"/>
      <c r="I5" s="179"/>
      <c r="J5" s="173" t="s">
        <v>56</v>
      </c>
      <c r="K5" s="163" t="s">
        <v>76</v>
      </c>
      <c r="L5" s="163" t="s">
        <v>77</v>
      </c>
      <c r="M5" s="163" t="s">
        <v>78</v>
      </c>
      <c r="N5" s="163" t="s">
        <v>79</v>
      </c>
      <c r="O5" s="163" t="s">
        <v>80</v>
      </c>
    </row>
    <row r="6" ht="18" customHeight="true" spans="1:15">
      <c r="A6" s="50" t="s">
        <v>81</v>
      </c>
      <c r="B6" s="50" t="s">
        <v>82</v>
      </c>
      <c r="C6" s="50" t="s">
        <v>83</v>
      </c>
      <c r="D6" s="63" t="s">
        <v>84</v>
      </c>
      <c r="E6" s="63" t="s">
        <v>85</v>
      </c>
      <c r="F6" s="63" t="s">
        <v>86</v>
      </c>
      <c r="G6" s="63" t="s">
        <v>87</v>
      </c>
      <c r="H6" s="63" t="s">
        <v>88</v>
      </c>
      <c r="I6" s="63" t="s">
        <v>89</v>
      </c>
      <c r="J6" s="63" t="s">
        <v>90</v>
      </c>
      <c r="K6" s="63" t="s">
        <v>91</v>
      </c>
      <c r="L6" s="63" t="s">
        <v>92</v>
      </c>
      <c r="M6" s="63" t="s">
        <v>93</v>
      </c>
      <c r="N6" s="50" t="s">
        <v>94</v>
      </c>
      <c r="O6" s="63" t="s">
        <v>95</v>
      </c>
    </row>
    <row r="7" ht="21" customHeight="true" spans="1:15">
      <c r="A7" s="52" t="s">
        <v>96</v>
      </c>
      <c r="B7" s="52" t="s">
        <v>97</v>
      </c>
      <c r="C7" s="81">
        <v>44673015.4</v>
      </c>
      <c r="D7" s="81">
        <v>38488015.4</v>
      </c>
      <c r="E7" s="81">
        <v>28819757.4</v>
      </c>
      <c r="F7" s="81">
        <v>9668258</v>
      </c>
      <c r="G7" s="81"/>
      <c r="H7" s="81"/>
      <c r="I7" s="81"/>
      <c r="J7" s="81">
        <v>6185000</v>
      </c>
      <c r="K7" s="81">
        <v>150000</v>
      </c>
      <c r="L7" s="81"/>
      <c r="M7" s="81"/>
      <c r="N7" s="81"/>
      <c r="O7" s="81">
        <v>6035000</v>
      </c>
    </row>
    <row r="8" ht="21" customHeight="true" spans="1:15">
      <c r="A8" s="53" t="s">
        <v>98</v>
      </c>
      <c r="B8" s="53" t="s">
        <v>99</v>
      </c>
      <c r="C8" s="81">
        <v>44673015.4</v>
      </c>
      <c r="D8" s="81">
        <v>38488015.4</v>
      </c>
      <c r="E8" s="81">
        <v>28819757.4</v>
      </c>
      <c r="F8" s="81">
        <v>9668258</v>
      </c>
      <c r="G8" s="81"/>
      <c r="H8" s="81"/>
      <c r="I8" s="81"/>
      <c r="J8" s="81">
        <v>6185000</v>
      </c>
      <c r="K8" s="81">
        <v>150000</v>
      </c>
      <c r="L8" s="81"/>
      <c r="M8" s="81"/>
      <c r="N8" s="81"/>
      <c r="O8" s="81">
        <v>6035000</v>
      </c>
    </row>
    <row r="9" ht="21" customHeight="true" spans="1:15">
      <c r="A9" s="174" t="s">
        <v>100</v>
      </c>
      <c r="B9" s="174" t="s">
        <v>101</v>
      </c>
      <c r="C9" s="81">
        <v>44673015.4</v>
      </c>
      <c r="D9" s="81">
        <v>38488015.4</v>
      </c>
      <c r="E9" s="81">
        <v>28819757.4</v>
      </c>
      <c r="F9" s="81">
        <v>9668258</v>
      </c>
      <c r="G9" s="81"/>
      <c r="H9" s="81"/>
      <c r="I9" s="81"/>
      <c r="J9" s="81">
        <v>6185000</v>
      </c>
      <c r="K9" s="81">
        <v>150000</v>
      </c>
      <c r="L9" s="81"/>
      <c r="M9" s="81"/>
      <c r="N9" s="81"/>
      <c r="O9" s="81">
        <v>6035000</v>
      </c>
    </row>
    <row r="10" ht="21" customHeight="true" spans="1:15">
      <c r="A10" s="52" t="s">
        <v>102</v>
      </c>
      <c r="B10" s="52" t="s">
        <v>103</v>
      </c>
      <c r="C10" s="81">
        <v>11671448</v>
      </c>
      <c r="D10" s="81">
        <v>11671448</v>
      </c>
      <c r="E10" s="81">
        <v>11623496</v>
      </c>
      <c r="F10" s="81">
        <v>47952</v>
      </c>
      <c r="G10" s="81"/>
      <c r="H10" s="81"/>
      <c r="I10" s="81"/>
      <c r="J10" s="81"/>
      <c r="K10" s="81"/>
      <c r="L10" s="81"/>
      <c r="M10" s="81"/>
      <c r="N10" s="81"/>
      <c r="O10" s="81"/>
    </row>
    <row r="11" ht="21" customHeight="true" spans="1:15">
      <c r="A11" s="53" t="s">
        <v>104</v>
      </c>
      <c r="B11" s="53" t="s">
        <v>105</v>
      </c>
      <c r="C11" s="81">
        <v>11623496</v>
      </c>
      <c r="D11" s="81">
        <v>11623496</v>
      </c>
      <c r="E11" s="81">
        <v>11623496</v>
      </c>
      <c r="F11" s="81"/>
      <c r="G11" s="81"/>
      <c r="H11" s="81"/>
      <c r="I11" s="81"/>
      <c r="J11" s="81"/>
      <c r="K11" s="81"/>
      <c r="L11" s="81"/>
      <c r="M11" s="81"/>
      <c r="N11" s="81"/>
      <c r="O11" s="81"/>
    </row>
    <row r="12" ht="21" customHeight="true" spans="1:15">
      <c r="A12" s="174" t="s">
        <v>106</v>
      </c>
      <c r="B12" s="174" t="s">
        <v>107</v>
      </c>
      <c r="C12" s="81">
        <v>1688400</v>
      </c>
      <c r="D12" s="81">
        <v>1688400</v>
      </c>
      <c r="E12" s="81">
        <v>1688400</v>
      </c>
      <c r="F12" s="81"/>
      <c r="G12" s="81"/>
      <c r="H12" s="81"/>
      <c r="I12" s="81"/>
      <c r="J12" s="81"/>
      <c r="K12" s="81"/>
      <c r="L12" s="81"/>
      <c r="M12" s="81"/>
      <c r="N12" s="81"/>
      <c r="O12" s="81"/>
    </row>
    <row r="13" ht="21" customHeight="true" spans="1:15">
      <c r="A13" s="174" t="s">
        <v>108</v>
      </c>
      <c r="B13" s="174" t="s">
        <v>109</v>
      </c>
      <c r="C13" s="81">
        <v>3416400</v>
      </c>
      <c r="D13" s="81">
        <v>3416400</v>
      </c>
      <c r="E13" s="81">
        <v>3416400</v>
      </c>
      <c r="F13" s="81"/>
      <c r="G13" s="81"/>
      <c r="H13" s="81"/>
      <c r="I13" s="81"/>
      <c r="J13" s="81"/>
      <c r="K13" s="81"/>
      <c r="L13" s="81"/>
      <c r="M13" s="81"/>
      <c r="N13" s="81"/>
      <c r="O13" s="81"/>
    </row>
    <row r="14" ht="21" customHeight="true" spans="1:15">
      <c r="A14" s="174" t="s">
        <v>110</v>
      </c>
      <c r="B14" s="174" t="s">
        <v>111</v>
      </c>
      <c r="C14" s="81">
        <v>3893696</v>
      </c>
      <c r="D14" s="81">
        <v>3893696</v>
      </c>
      <c r="E14" s="81">
        <v>3893696</v>
      </c>
      <c r="F14" s="81"/>
      <c r="G14" s="81"/>
      <c r="H14" s="81"/>
      <c r="I14" s="81"/>
      <c r="J14" s="81"/>
      <c r="K14" s="81"/>
      <c r="L14" s="81"/>
      <c r="M14" s="81"/>
      <c r="N14" s="81"/>
      <c r="O14" s="81"/>
    </row>
    <row r="15" ht="21" customHeight="true" spans="1:15">
      <c r="A15" s="174" t="s">
        <v>112</v>
      </c>
      <c r="B15" s="174" t="s">
        <v>113</v>
      </c>
      <c r="C15" s="81">
        <v>2625000</v>
      </c>
      <c r="D15" s="81">
        <v>2625000</v>
      </c>
      <c r="E15" s="81">
        <v>2625000</v>
      </c>
      <c r="F15" s="81"/>
      <c r="G15" s="81"/>
      <c r="H15" s="81"/>
      <c r="I15" s="81"/>
      <c r="J15" s="81"/>
      <c r="K15" s="81"/>
      <c r="L15" s="81"/>
      <c r="M15" s="81"/>
      <c r="N15" s="81"/>
      <c r="O15" s="81"/>
    </row>
    <row r="16" ht="21" customHeight="true" spans="1:15">
      <c r="A16" s="53" t="s">
        <v>114</v>
      </c>
      <c r="B16" s="53" t="s">
        <v>115</v>
      </c>
      <c r="C16" s="81">
        <v>47952</v>
      </c>
      <c r="D16" s="81">
        <v>47952</v>
      </c>
      <c r="E16" s="81"/>
      <c r="F16" s="81">
        <v>47952</v>
      </c>
      <c r="G16" s="81"/>
      <c r="H16" s="81"/>
      <c r="I16" s="81"/>
      <c r="J16" s="81"/>
      <c r="K16" s="81"/>
      <c r="L16" s="81"/>
      <c r="M16" s="81"/>
      <c r="N16" s="81"/>
      <c r="O16" s="81"/>
    </row>
    <row r="17" ht="21" customHeight="true" spans="1:15">
      <c r="A17" s="174" t="s">
        <v>116</v>
      </c>
      <c r="B17" s="174" t="s">
        <v>117</v>
      </c>
      <c r="C17" s="81">
        <v>47952</v>
      </c>
      <c r="D17" s="81">
        <v>47952</v>
      </c>
      <c r="E17" s="81"/>
      <c r="F17" s="81">
        <v>47952</v>
      </c>
      <c r="G17" s="81"/>
      <c r="H17" s="81"/>
      <c r="I17" s="81"/>
      <c r="J17" s="81"/>
      <c r="K17" s="81"/>
      <c r="L17" s="81"/>
      <c r="M17" s="81"/>
      <c r="N17" s="81"/>
      <c r="O17" s="81"/>
    </row>
    <row r="18" ht="21" customHeight="true" spans="1:15">
      <c r="A18" s="52" t="s">
        <v>118</v>
      </c>
      <c r="B18" s="52" t="s">
        <v>119</v>
      </c>
      <c r="C18" s="81">
        <v>4309812</v>
      </c>
      <c r="D18" s="81">
        <v>4309812</v>
      </c>
      <c r="E18" s="81">
        <v>4309812</v>
      </c>
      <c r="F18" s="81"/>
      <c r="G18" s="81"/>
      <c r="H18" s="81"/>
      <c r="I18" s="81"/>
      <c r="J18" s="81"/>
      <c r="K18" s="81"/>
      <c r="L18" s="81"/>
      <c r="M18" s="81"/>
      <c r="N18" s="81"/>
      <c r="O18" s="81"/>
    </row>
    <row r="19" ht="21" customHeight="true" spans="1:15">
      <c r="A19" s="53" t="s">
        <v>120</v>
      </c>
      <c r="B19" s="53" t="s">
        <v>121</v>
      </c>
      <c r="C19" s="81">
        <v>4309812</v>
      </c>
      <c r="D19" s="81">
        <v>4309812</v>
      </c>
      <c r="E19" s="81">
        <v>4309812</v>
      </c>
      <c r="F19" s="81"/>
      <c r="G19" s="81"/>
      <c r="H19" s="81"/>
      <c r="I19" s="81"/>
      <c r="J19" s="81"/>
      <c r="K19" s="81"/>
      <c r="L19" s="81"/>
      <c r="M19" s="81"/>
      <c r="N19" s="81"/>
      <c r="O19" s="81"/>
    </row>
    <row r="20" ht="21" customHeight="true" spans="1:15">
      <c r="A20" s="174" t="s">
        <v>122</v>
      </c>
      <c r="B20" s="174" t="s">
        <v>123</v>
      </c>
      <c r="C20" s="81">
        <v>1406021</v>
      </c>
      <c r="D20" s="81">
        <v>1406021</v>
      </c>
      <c r="E20" s="81">
        <v>1406021</v>
      </c>
      <c r="F20" s="81"/>
      <c r="G20" s="81"/>
      <c r="H20" s="81"/>
      <c r="I20" s="81"/>
      <c r="J20" s="81"/>
      <c r="K20" s="81"/>
      <c r="L20" s="81"/>
      <c r="M20" s="81"/>
      <c r="N20" s="81"/>
      <c r="O20" s="81"/>
    </row>
    <row r="21" ht="21" customHeight="true" spans="1:15">
      <c r="A21" s="174" t="s">
        <v>124</v>
      </c>
      <c r="B21" s="174" t="s">
        <v>125</v>
      </c>
      <c r="C21" s="81">
        <v>1447625</v>
      </c>
      <c r="D21" s="81">
        <v>1447625</v>
      </c>
      <c r="E21" s="81">
        <v>1447625</v>
      </c>
      <c r="F21" s="81"/>
      <c r="G21" s="81"/>
      <c r="H21" s="81"/>
      <c r="I21" s="81"/>
      <c r="J21" s="81"/>
      <c r="K21" s="81"/>
      <c r="L21" s="81"/>
      <c r="M21" s="81"/>
      <c r="N21" s="81"/>
      <c r="O21" s="81"/>
    </row>
    <row r="22" ht="21" customHeight="true" spans="1:15">
      <c r="A22" s="174" t="s">
        <v>126</v>
      </c>
      <c r="B22" s="174" t="s">
        <v>127</v>
      </c>
      <c r="C22" s="81">
        <v>1216780</v>
      </c>
      <c r="D22" s="81">
        <v>1216780</v>
      </c>
      <c r="E22" s="81">
        <v>1216780</v>
      </c>
      <c r="F22" s="81"/>
      <c r="G22" s="81"/>
      <c r="H22" s="81"/>
      <c r="I22" s="81"/>
      <c r="J22" s="81"/>
      <c r="K22" s="81"/>
      <c r="L22" s="81"/>
      <c r="M22" s="81"/>
      <c r="N22" s="81"/>
      <c r="O22" s="81"/>
    </row>
    <row r="23" ht="21" customHeight="true" spans="1:15">
      <c r="A23" s="174" t="s">
        <v>128</v>
      </c>
      <c r="B23" s="174" t="s">
        <v>129</v>
      </c>
      <c r="C23" s="81">
        <v>239386</v>
      </c>
      <c r="D23" s="81">
        <v>239386</v>
      </c>
      <c r="E23" s="81">
        <v>239386</v>
      </c>
      <c r="F23" s="81"/>
      <c r="G23" s="81"/>
      <c r="H23" s="81"/>
      <c r="I23" s="81"/>
      <c r="J23" s="81"/>
      <c r="K23" s="81"/>
      <c r="L23" s="81"/>
      <c r="M23" s="81"/>
      <c r="N23" s="81"/>
      <c r="O23" s="81"/>
    </row>
    <row r="24" ht="21" customHeight="true" spans="1:15">
      <c r="A24" s="52" t="s">
        <v>130</v>
      </c>
      <c r="B24" s="52" t="s">
        <v>131</v>
      </c>
      <c r="C24" s="81">
        <v>3249000</v>
      </c>
      <c r="D24" s="81">
        <v>3249000</v>
      </c>
      <c r="E24" s="81">
        <v>3249000</v>
      </c>
      <c r="F24" s="81"/>
      <c r="G24" s="81"/>
      <c r="H24" s="81"/>
      <c r="I24" s="81"/>
      <c r="J24" s="81"/>
      <c r="K24" s="81"/>
      <c r="L24" s="81"/>
      <c r="M24" s="81"/>
      <c r="N24" s="81"/>
      <c r="O24" s="81"/>
    </row>
    <row r="25" ht="21" customHeight="true" spans="1:15">
      <c r="A25" s="53" t="s">
        <v>132</v>
      </c>
      <c r="B25" s="53" t="s">
        <v>133</v>
      </c>
      <c r="C25" s="81">
        <v>3249000</v>
      </c>
      <c r="D25" s="81">
        <v>3249000</v>
      </c>
      <c r="E25" s="81">
        <v>3249000</v>
      </c>
      <c r="F25" s="81"/>
      <c r="G25" s="81"/>
      <c r="H25" s="81"/>
      <c r="I25" s="81"/>
      <c r="J25" s="81"/>
      <c r="K25" s="81"/>
      <c r="L25" s="81"/>
      <c r="M25" s="81"/>
      <c r="N25" s="81"/>
      <c r="O25" s="81"/>
    </row>
    <row r="26" ht="21" customHeight="true" spans="1:15">
      <c r="A26" s="174" t="s">
        <v>134</v>
      </c>
      <c r="B26" s="174" t="s">
        <v>135</v>
      </c>
      <c r="C26" s="81">
        <v>3249000</v>
      </c>
      <c r="D26" s="81">
        <v>3249000</v>
      </c>
      <c r="E26" s="81">
        <v>3249000</v>
      </c>
      <c r="F26" s="81"/>
      <c r="G26" s="81"/>
      <c r="H26" s="81"/>
      <c r="I26" s="81"/>
      <c r="J26" s="81"/>
      <c r="K26" s="81"/>
      <c r="L26" s="81"/>
      <c r="M26" s="81"/>
      <c r="N26" s="81"/>
      <c r="O26" s="81"/>
    </row>
    <row r="27" ht="21" customHeight="true" spans="1:15">
      <c r="A27" s="175" t="s">
        <v>54</v>
      </c>
      <c r="B27" s="34"/>
      <c r="C27" s="81">
        <v>63903275.4</v>
      </c>
      <c r="D27" s="81">
        <v>57718275.4</v>
      </c>
      <c r="E27" s="81">
        <v>48002065.4</v>
      </c>
      <c r="F27" s="81">
        <v>9716210</v>
      </c>
      <c r="G27" s="81"/>
      <c r="H27" s="81"/>
      <c r="I27" s="81"/>
      <c r="J27" s="81">
        <v>6185000</v>
      </c>
      <c r="K27" s="81">
        <v>150000</v>
      </c>
      <c r="L27" s="81"/>
      <c r="M27" s="81"/>
      <c r="N27" s="81"/>
      <c r="O27" s="81">
        <v>6035000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true"/>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D34"/>
  <sheetViews>
    <sheetView showGridLines="0" showZeros="0" topLeftCell="A19" workbookViewId="0">
      <selection activeCell="A1" sqref="A1"/>
    </sheetView>
  </sheetViews>
  <sheetFormatPr defaultColWidth="7.5" defaultRowHeight="12.75" customHeight="true" outlineLevelCol="3"/>
  <cols>
    <col min="1" max="4" width="31.125" customWidth="true"/>
  </cols>
  <sheetData>
    <row r="1" ht="15" customHeight="true" spans="1:4">
      <c r="A1" s="41"/>
      <c r="B1" s="45"/>
      <c r="C1" s="45"/>
      <c r="D1" s="45" t="s">
        <v>136</v>
      </c>
    </row>
    <row r="2" ht="41.25" customHeight="true" spans="1:1">
      <c r="A2" s="40" t="str">
        <f>"2026"&amp;"年部门财政拨款收支预算总表"</f>
        <v>2026年部门财政拨款收支预算总表</v>
      </c>
    </row>
    <row r="3" ht="17.25" customHeight="true" spans="1:4">
      <c r="A3" s="43" t="str">
        <f>"单位名称："&amp;"中国共产党昆明市委员会党校"</f>
        <v>单位名称：中国共产党昆明市委员会党校</v>
      </c>
      <c r="B3" s="162"/>
      <c r="D3" s="45" t="s">
        <v>1</v>
      </c>
    </row>
    <row r="4" ht="17.25" customHeight="true" spans="1:4">
      <c r="A4" s="163" t="s">
        <v>2</v>
      </c>
      <c r="B4" s="164"/>
      <c r="C4" s="163" t="s">
        <v>3</v>
      </c>
      <c r="D4" s="164"/>
    </row>
    <row r="5" ht="18.75" customHeight="true" spans="1:4">
      <c r="A5" s="163" t="s">
        <v>4</v>
      </c>
      <c r="B5" s="163" t="s">
        <v>5</v>
      </c>
      <c r="C5" s="163" t="s">
        <v>6</v>
      </c>
      <c r="D5" s="163" t="s">
        <v>5</v>
      </c>
    </row>
    <row r="6" ht="16.5" customHeight="true" spans="1:4">
      <c r="A6" s="165" t="s">
        <v>137</v>
      </c>
      <c r="B6" s="81">
        <v>57718275.4</v>
      </c>
      <c r="C6" s="165" t="s">
        <v>138</v>
      </c>
      <c r="D6" s="81">
        <v>57718275.4</v>
      </c>
    </row>
    <row r="7" ht="16.5" customHeight="true" spans="1:4">
      <c r="A7" s="165" t="s">
        <v>139</v>
      </c>
      <c r="B7" s="81">
        <v>57718275.4</v>
      </c>
      <c r="C7" s="165" t="s">
        <v>140</v>
      </c>
      <c r="D7" s="81"/>
    </row>
    <row r="8" ht="16.5" customHeight="true" spans="1:4">
      <c r="A8" s="165" t="s">
        <v>141</v>
      </c>
      <c r="B8" s="81"/>
      <c r="C8" s="165" t="s">
        <v>142</v>
      </c>
      <c r="D8" s="81"/>
    </row>
    <row r="9" ht="16.5" customHeight="true" spans="1:4">
      <c r="A9" s="165" t="s">
        <v>143</v>
      </c>
      <c r="B9" s="81"/>
      <c r="C9" s="165" t="s">
        <v>144</v>
      </c>
      <c r="D9" s="81"/>
    </row>
    <row r="10" ht="16.5" customHeight="true" spans="1:4">
      <c r="A10" s="165" t="s">
        <v>145</v>
      </c>
      <c r="B10" s="81"/>
      <c r="C10" s="165" t="s">
        <v>146</v>
      </c>
      <c r="D10" s="81"/>
    </row>
    <row r="11" ht="16.5" customHeight="true" spans="1:4">
      <c r="A11" s="165" t="s">
        <v>139</v>
      </c>
      <c r="B11" s="81"/>
      <c r="C11" s="165" t="s">
        <v>147</v>
      </c>
      <c r="D11" s="81">
        <v>38488015.4</v>
      </c>
    </row>
    <row r="12" ht="16.5" customHeight="true" spans="1:4">
      <c r="A12" s="58" t="s">
        <v>141</v>
      </c>
      <c r="B12" s="81"/>
      <c r="C12" s="70" t="s">
        <v>148</v>
      </c>
      <c r="D12" s="81"/>
    </row>
    <row r="13" ht="16.5" customHeight="true" spans="1:4">
      <c r="A13" s="58" t="s">
        <v>143</v>
      </c>
      <c r="B13" s="81"/>
      <c r="C13" s="70" t="s">
        <v>149</v>
      </c>
      <c r="D13" s="81"/>
    </row>
    <row r="14" ht="16.5" customHeight="true" spans="1:4">
      <c r="A14" s="166"/>
      <c r="B14" s="81"/>
      <c r="C14" s="70" t="s">
        <v>150</v>
      </c>
      <c r="D14" s="81">
        <v>11671448</v>
      </c>
    </row>
    <row r="15" ht="16.5" customHeight="true" spans="1:4">
      <c r="A15" s="166"/>
      <c r="B15" s="81"/>
      <c r="C15" s="70" t="s">
        <v>151</v>
      </c>
      <c r="D15" s="81">
        <v>4309812</v>
      </c>
    </row>
    <row r="16" ht="16.5" customHeight="true" spans="1:4">
      <c r="A16" s="166"/>
      <c r="B16" s="81"/>
      <c r="C16" s="70" t="s">
        <v>152</v>
      </c>
      <c r="D16" s="81"/>
    </row>
    <row r="17" ht="16.5" customHeight="true" spans="1:4">
      <c r="A17" s="166"/>
      <c r="B17" s="81"/>
      <c r="C17" s="70" t="s">
        <v>153</v>
      </c>
      <c r="D17" s="81"/>
    </row>
    <row r="18" ht="16.5" customHeight="true" spans="1:4">
      <c r="A18" s="166"/>
      <c r="B18" s="81"/>
      <c r="C18" s="70" t="s">
        <v>154</v>
      </c>
      <c r="D18" s="81"/>
    </row>
    <row r="19" ht="16.5" customHeight="true" spans="1:4">
      <c r="A19" s="166"/>
      <c r="B19" s="81"/>
      <c r="C19" s="70" t="s">
        <v>155</v>
      </c>
      <c r="D19" s="81"/>
    </row>
    <row r="20" ht="16.5" customHeight="true" spans="1:4">
      <c r="A20" s="166"/>
      <c r="B20" s="81"/>
      <c r="C20" s="70" t="s">
        <v>156</v>
      </c>
      <c r="D20" s="81"/>
    </row>
    <row r="21" ht="16.5" customHeight="true" spans="1:4">
      <c r="A21" s="166"/>
      <c r="B21" s="81"/>
      <c r="C21" s="70" t="s">
        <v>157</v>
      </c>
      <c r="D21" s="81"/>
    </row>
    <row r="22" ht="16.5" customHeight="true" spans="1:4">
      <c r="A22" s="166"/>
      <c r="B22" s="81"/>
      <c r="C22" s="70" t="s">
        <v>158</v>
      </c>
      <c r="D22" s="81"/>
    </row>
    <row r="23" ht="16.5" customHeight="true" spans="1:4">
      <c r="A23" s="166"/>
      <c r="B23" s="81"/>
      <c r="C23" s="70" t="s">
        <v>159</v>
      </c>
      <c r="D23" s="81"/>
    </row>
    <row r="24" ht="16.5" customHeight="true" spans="1:4">
      <c r="A24" s="166"/>
      <c r="B24" s="81"/>
      <c r="C24" s="70" t="s">
        <v>160</v>
      </c>
      <c r="D24" s="81"/>
    </row>
    <row r="25" ht="16.5" customHeight="true" spans="1:4">
      <c r="A25" s="166"/>
      <c r="B25" s="81"/>
      <c r="C25" s="70" t="s">
        <v>161</v>
      </c>
      <c r="D25" s="81">
        <v>3249000</v>
      </c>
    </row>
    <row r="26" ht="16.5" customHeight="true" spans="1:4">
      <c r="A26" s="166"/>
      <c r="B26" s="81"/>
      <c r="C26" s="70" t="s">
        <v>162</v>
      </c>
      <c r="D26" s="81"/>
    </row>
    <row r="27" ht="16.5" customHeight="true" spans="1:4">
      <c r="A27" s="166"/>
      <c r="B27" s="81"/>
      <c r="C27" s="70" t="s">
        <v>163</v>
      </c>
      <c r="D27" s="81"/>
    </row>
    <row r="28" ht="16.5" customHeight="true" spans="1:4">
      <c r="A28" s="166"/>
      <c r="B28" s="81"/>
      <c r="C28" s="70" t="s">
        <v>164</v>
      </c>
      <c r="D28" s="81"/>
    </row>
    <row r="29" ht="16.5" customHeight="true" spans="1:4">
      <c r="A29" s="166"/>
      <c r="B29" s="81"/>
      <c r="C29" s="70" t="s">
        <v>165</v>
      </c>
      <c r="D29" s="81"/>
    </row>
    <row r="30" ht="16.5" customHeight="true" spans="1:4">
      <c r="A30" s="166"/>
      <c r="B30" s="81"/>
      <c r="C30" s="70" t="s">
        <v>166</v>
      </c>
      <c r="D30" s="81"/>
    </row>
    <row r="31" ht="16.5" customHeight="true" spans="1:4">
      <c r="A31" s="166"/>
      <c r="B31" s="81"/>
      <c r="C31" s="58" t="s">
        <v>167</v>
      </c>
      <c r="D31" s="81"/>
    </row>
    <row r="32" ht="16.5" customHeight="true" spans="1:4">
      <c r="A32" s="166"/>
      <c r="B32" s="81"/>
      <c r="C32" s="58" t="s">
        <v>168</v>
      </c>
      <c r="D32" s="81"/>
    </row>
    <row r="33" ht="16.5" customHeight="true" spans="1:4">
      <c r="A33" s="166"/>
      <c r="B33" s="81"/>
      <c r="C33" s="27" t="s">
        <v>169</v>
      </c>
      <c r="D33" s="81"/>
    </row>
    <row r="34" ht="15" customHeight="true" spans="1:4">
      <c r="A34" s="167" t="s">
        <v>49</v>
      </c>
      <c r="B34" s="168">
        <v>57718275.4</v>
      </c>
      <c r="C34" s="167" t="s">
        <v>50</v>
      </c>
      <c r="D34" s="168">
        <v>57718275.4</v>
      </c>
    </row>
  </sheetData>
  <mergeCells count="4">
    <mergeCell ref="A2:D2"/>
    <mergeCell ref="A3:B3"/>
    <mergeCell ref="A4:B4"/>
    <mergeCell ref="C4:D4"/>
  </mergeCells>
  <printOptions horizontalCentered="true"/>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G27"/>
  <sheetViews>
    <sheetView showZeros="0" workbookViewId="0">
      <selection activeCell="A1" sqref="A1"/>
    </sheetView>
  </sheetViews>
  <sheetFormatPr defaultColWidth="8" defaultRowHeight="14.25" customHeight="true" outlineLevelCol="6"/>
  <cols>
    <col min="1" max="1" width="17.625" customWidth="true"/>
    <col min="2" max="2" width="38.5" customWidth="true"/>
    <col min="3" max="7" width="21.125" customWidth="true"/>
  </cols>
  <sheetData>
    <row r="1" customHeight="true" spans="4:7">
      <c r="D1" s="136"/>
      <c r="F1" s="74"/>
      <c r="G1" s="141" t="s">
        <v>170</v>
      </c>
    </row>
    <row r="2" ht="41.25" customHeight="true" spans="1:7">
      <c r="A2" s="125" t="str">
        <f>"2026"&amp;"年一般公共预算支出预算表（按功能科目分类）"</f>
        <v>2026年一般公共预算支出预算表（按功能科目分类）</v>
      </c>
      <c r="B2" s="125"/>
      <c r="C2" s="125"/>
      <c r="D2" s="125"/>
      <c r="E2" s="125"/>
      <c r="F2" s="125"/>
      <c r="G2" s="125"/>
    </row>
    <row r="3" ht="18" customHeight="true" spans="1:7">
      <c r="A3" s="3" t="str">
        <f>"单位名称："&amp;"中国共产党昆明市委员会党校"</f>
        <v>单位名称：中国共产党昆明市委员会党校</v>
      </c>
      <c r="F3" s="122"/>
      <c r="G3" s="141" t="s">
        <v>1</v>
      </c>
    </row>
    <row r="4" ht="20.25" customHeight="true" spans="1:7">
      <c r="A4" s="157" t="s">
        <v>171</v>
      </c>
      <c r="B4" s="158"/>
      <c r="C4" s="126" t="s">
        <v>54</v>
      </c>
      <c r="D4" s="148" t="s">
        <v>74</v>
      </c>
      <c r="E4" s="22"/>
      <c r="F4" s="23"/>
      <c r="G4" s="138" t="s">
        <v>75</v>
      </c>
    </row>
    <row r="5" ht="20.25" customHeight="true" spans="1:7">
      <c r="A5" s="159" t="s">
        <v>71</v>
      </c>
      <c r="B5" s="159" t="s">
        <v>72</v>
      </c>
      <c r="C5" s="25"/>
      <c r="D5" s="131" t="s">
        <v>56</v>
      </c>
      <c r="E5" s="131" t="s">
        <v>172</v>
      </c>
      <c r="F5" s="131" t="s">
        <v>173</v>
      </c>
      <c r="G5" s="140"/>
    </row>
    <row r="6" ht="15" customHeight="true" spans="1:7">
      <c r="A6" s="54" t="s">
        <v>81</v>
      </c>
      <c r="B6" s="54" t="s">
        <v>82</v>
      </c>
      <c r="C6" s="54" t="s">
        <v>83</v>
      </c>
      <c r="D6" s="54" t="s">
        <v>84</v>
      </c>
      <c r="E6" s="54" t="s">
        <v>85</v>
      </c>
      <c r="F6" s="54" t="s">
        <v>86</v>
      </c>
      <c r="G6" s="54" t="s">
        <v>87</v>
      </c>
    </row>
    <row r="7" ht="18" customHeight="true" spans="1:7">
      <c r="A7" s="27" t="s">
        <v>96</v>
      </c>
      <c r="B7" s="27" t="s">
        <v>97</v>
      </c>
      <c r="C7" s="81">
        <v>38488015.4</v>
      </c>
      <c r="D7" s="81">
        <v>28819757.4</v>
      </c>
      <c r="E7" s="81">
        <v>25803406</v>
      </c>
      <c r="F7" s="81">
        <v>3016351.4</v>
      </c>
      <c r="G7" s="81">
        <v>9668258</v>
      </c>
    </row>
    <row r="8" ht="18" customHeight="true" spans="1:7">
      <c r="A8" s="135" t="s">
        <v>98</v>
      </c>
      <c r="B8" s="135" t="s">
        <v>99</v>
      </c>
      <c r="C8" s="81">
        <v>38488015.4</v>
      </c>
      <c r="D8" s="81">
        <v>28819757.4</v>
      </c>
      <c r="E8" s="81">
        <v>25803406</v>
      </c>
      <c r="F8" s="81">
        <v>3016351.4</v>
      </c>
      <c r="G8" s="81">
        <v>9668258</v>
      </c>
    </row>
    <row r="9" ht="18" customHeight="true" spans="1:7">
      <c r="A9" s="160" t="s">
        <v>100</v>
      </c>
      <c r="B9" s="160" t="s">
        <v>101</v>
      </c>
      <c r="C9" s="81">
        <v>38488015.4</v>
      </c>
      <c r="D9" s="81">
        <v>28819757.4</v>
      </c>
      <c r="E9" s="81">
        <v>25803406</v>
      </c>
      <c r="F9" s="81">
        <v>3016351.4</v>
      </c>
      <c r="G9" s="81">
        <v>9668258</v>
      </c>
    </row>
    <row r="10" ht="18" customHeight="true" spans="1:7">
      <c r="A10" s="27" t="s">
        <v>102</v>
      </c>
      <c r="B10" s="27" t="s">
        <v>103</v>
      </c>
      <c r="C10" s="81">
        <v>11671448</v>
      </c>
      <c r="D10" s="81">
        <v>11623496</v>
      </c>
      <c r="E10" s="81">
        <v>11623496</v>
      </c>
      <c r="F10" s="81"/>
      <c r="G10" s="81">
        <v>47952</v>
      </c>
    </row>
    <row r="11" ht="18" customHeight="true" spans="1:7">
      <c r="A11" s="135" t="s">
        <v>104</v>
      </c>
      <c r="B11" s="135" t="s">
        <v>105</v>
      </c>
      <c r="C11" s="81">
        <v>11623496</v>
      </c>
      <c r="D11" s="81">
        <v>11623496</v>
      </c>
      <c r="E11" s="81">
        <v>11623496</v>
      </c>
      <c r="F11" s="81"/>
      <c r="G11" s="81"/>
    </row>
    <row r="12" ht="18" customHeight="true" spans="1:7">
      <c r="A12" s="160" t="s">
        <v>106</v>
      </c>
      <c r="B12" s="160" t="s">
        <v>107</v>
      </c>
      <c r="C12" s="81">
        <v>1688400</v>
      </c>
      <c r="D12" s="81">
        <v>1688400</v>
      </c>
      <c r="E12" s="81">
        <v>1688400</v>
      </c>
      <c r="F12" s="81"/>
      <c r="G12" s="81"/>
    </row>
    <row r="13" ht="18" customHeight="true" spans="1:7">
      <c r="A13" s="160" t="s">
        <v>108</v>
      </c>
      <c r="B13" s="160" t="s">
        <v>109</v>
      </c>
      <c r="C13" s="81">
        <v>3416400</v>
      </c>
      <c r="D13" s="81">
        <v>3416400</v>
      </c>
      <c r="E13" s="81">
        <v>3416400</v>
      </c>
      <c r="F13" s="81"/>
      <c r="G13" s="81"/>
    </row>
    <row r="14" ht="18" customHeight="true" spans="1:7">
      <c r="A14" s="160" t="s">
        <v>110</v>
      </c>
      <c r="B14" s="160" t="s">
        <v>111</v>
      </c>
      <c r="C14" s="81">
        <v>3893696</v>
      </c>
      <c r="D14" s="81">
        <v>3893696</v>
      </c>
      <c r="E14" s="81">
        <v>3893696</v>
      </c>
      <c r="F14" s="81"/>
      <c r="G14" s="81"/>
    </row>
    <row r="15" ht="18" customHeight="true" spans="1:7">
      <c r="A15" s="160" t="s">
        <v>112</v>
      </c>
      <c r="B15" s="160" t="s">
        <v>113</v>
      </c>
      <c r="C15" s="81">
        <v>2625000</v>
      </c>
      <c r="D15" s="81">
        <v>2625000</v>
      </c>
      <c r="E15" s="81">
        <v>2625000</v>
      </c>
      <c r="F15" s="81"/>
      <c r="G15" s="81"/>
    </row>
    <row r="16" ht="18" customHeight="true" spans="1:7">
      <c r="A16" s="135" t="s">
        <v>114</v>
      </c>
      <c r="B16" s="135" t="s">
        <v>115</v>
      </c>
      <c r="C16" s="81">
        <v>47952</v>
      </c>
      <c r="D16" s="81"/>
      <c r="E16" s="81"/>
      <c r="F16" s="81"/>
      <c r="G16" s="81">
        <v>47952</v>
      </c>
    </row>
    <row r="17" ht="18" customHeight="true" spans="1:7">
      <c r="A17" s="160" t="s">
        <v>116</v>
      </c>
      <c r="B17" s="160" t="s">
        <v>117</v>
      </c>
      <c r="C17" s="81">
        <v>47952</v>
      </c>
      <c r="D17" s="81"/>
      <c r="E17" s="81"/>
      <c r="F17" s="81"/>
      <c r="G17" s="81">
        <v>47952</v>
      </c>
    </row>
    <row r="18" ht="18" customHeight="true" spans="1:7">
      <c r="A18" s="27" t="s">
        <v>118</v>
      </c>
      <c r="B18" s="27" t="s">
        <v>119</v>
      </c>
      <c r="C18" s="81">
        <v>4309812</v>
      </c>
      <c r="D18" s="81">
        <v>4309812</v>
      </c>
      <c r="E18" s="81">
        <v>4309812</v>
      </c>
      <c r="F18" s="81"/>
      <c r="G18" s="81"/>
    </row>
    <row r="19" ht="18" customHeight="true" spans="1:7">
      <c r="A19" s="135" t="s">
        <v>120</v>
      </c>
      <c r="B19" s="135" t="s">
        <v>121</v>
      </c>
      <c r="C19" s="81">
        <v>4309812</v>
      </c>
      <c r="D19" s="81">
        <v>4309812</v>
      </c>
      <c r="E19" s="81">
        <v>4309812</v>
      </c>
      <c r="F19" s="81"/>
      <c r="G19" s="81"/>
    </row>
    <row r="20" ht="18" customHeight="true" spans="1:7">
      <c r="A20" s="160" t="s">
        <v>122</v>
      </c>
      <c r="B20" s="160" t="s">
        <v>123</v>
      </c>
      <c r="C20" s="81">
        <v>1406021</v>
      </c>
      <c r="D20" s="81">
        <v>1406021</v>
      </c>
      <c r="E20" s="81">
        <v>1406021</v>
      </c>
      <c r="F20" s="81"/>
      <c r="G20" s="81"/>
    </row>
    <row r="21" ht="18" customHeight="true" spans="1:7">
      <c r="A21" s="160" t="s">
        <v>124</v>
      </c>
      <c r="B21" s="160" t="s">
        <v>125</v>
      </c>
      <c r="C21" s="81">
        <v>1447625</v>
      </c>
      <c r="D21" s="81">
        <v>1447625</v>
      </c>
      <c r="E21" s="81">
        <v>1447625</v>
      </c>
      <c r="F21" s="81"/>
      <c r="G21" s="81"/>
    </row>
    <row r="22" ht="18" customHeight="true" spans="1:7">
      <c r="A22" s="160" t="s">
        <v>126</v>
      </c>
      <c r="B22" s="160" t="s">
        <v>127</v>
      </c>
      <c r="C22" s="81">
        <v>1216780</v>
      </c>
      <c r="D22" s="81">
        <v>1216780</v>
      </c>
      <c r="E22" s="81">
        <v>1216780</v>
      </c>
      <c r="F22" s="81"/>
      <c r="G22" s="81"/>
    </row>
    <row r="23" ht="18" customHeight="true" spans="1:7">
      <c r="A23" s="160" t="s">
        <v>128</v>
      </c>
      <c r="B23" s="160" t="s">
        <v>129</v>
      </c>
      <c r="C23" s="81">
        <v>239386</v>
      </c>
      <c r="D23" s="81">
        <v>239386</v>
      </c>
      <c r="E23" s="81">
        <v>239386</v>
      </c>
      <c r="F23" s="81"/>
      <c r="G23" s="81"/>
    </row>
    <row r="24" ht="18" customHeight="true" spans="1:7">
      <c r="A24" s="27" t="s">
        <v>130</v>
      </c>
      <c r="B24" s="27" t="s">
        <v>131</v>
      </c>
      <c r="C24" s="81">
        <v>3249000</v>
      </c>
      <c r="D24" s="81">
        <v>3249000</v>
      </c>
      <c r="E24" s="81">
        <v>3249000</v>
      </c>
      <c r="F24" s="81"/>
      <c r="G24" s="81"/>
    </row>
    <row r="25" ht="18" customHeight="true" spans="1:7">
      <c r="A25" s="135" t="s">
        <v>132</v>
      </c>
      <c r="B25" s="135" t="s">
        <v>133</v>
      </c>
      <c r="C25" s="81">
        <v>3249000</v>
      </c>
      <c r="D25" s="81">
        <v>3249000</v>
      </c>
      <c r="E25" s="81">
        <v>3249000</v>
      </c>
      <c r="F25" s="81"/>
      <c r="G25" s="81"/>
    </row>
    <row r="26" ht="18" customHeight="true" spans="1:7">
      <c r="A26" s="160" t="s">
        <v>134</v>
      </c>
      <c r="B26" s="160" t="s">
        <v>135</v>
      </c>
      <c r="C26" s="81">
        <v>3249000</v>
      </c>
      <c r="D26" s="81">
        <v>3249000</v>
      </c>
      <c r="E26" s="81">
        <v>3249000</v>
      </c>
      <c r="F26" s="81"/>
      <c r="G26" s="81"/>
    </row>
    <row r="27" ht="18" customHeight="true" spans="1:7">
      <c r="A27" s="80" t="s">
        <v>174</v>
      </c>
      <c r="B27" s="161" t="s">
        <v>174</v>
      </c>
      <c r="C27" s="81">
        <v>57718275.4</v>
      </c>
      <c r="D27" s="81">
        <v>48002065.4</v>
      </c>
      <c r="E27" s="81">
        <v>44985714</v>
      </c>
      <c r="F27" s="81">
        <v>3016351.4</v>
      </c>
      <c r="G27" s="81">
        <v>9716210</v>
      </c>
    </row>
  </sheetData>
  <mergeCells count="6">
    <mergeCell ref="A2:G2"/>
    <mergeCell ref="A4:B4"/>
    <mergeCell ref="D4:F4"/>
    <mergeCell ref="A27:B27"/>
    <mergeCell ref="C4:C5"/>
    <mergeCell ref="G4:G5"/>
  </mergeCells>
  <printOptions horizontalCentered="true"/>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F7"/>
  <sheetViews>
    <sheetView showZeros="0" topLeftCell="B1" workbookViewId="0">
      <selection activeCell="A1" sqref="A1"/>
    </sheetView>
  </sheetViews>
  <sheetFormatPr defaultColWidth="9.125" defaultRowHeight="14.25" customHeight="true" outlineLevelRow="6" outlineLevelCol="5"/>
  <cols>
    <col min="1" max="6" width="24.625" customWidth="true"/>
  </cols>
  <sheetData>
    <row r="1" customHeight="true" spans="1:6">
      <c r="A1" s="42"/>
      <c r="B1" s="42"/>
      <c r="C1" s="42"/>
      <c r="D1" s="42"/>
      <c r="E1" s="41"/>
      <c r="F1" s="156" t="s">
        <v>175</v>
      </c>
    </row>
    <row r="2" ht="41.25" customHeight="true" spans="1:6">
      <c r="A2" s="153" t="str">
        <f>"2026"&amp;"年一般公共预算“三公”经费支出预算表"</f>
        <v>2026年一般公共预算“三公”经费支出预算表</v>
      </c>
      <c r="B2" s="42"/>
      <c r="C2" s="42"/>
      <c r="D2" s="42"/>
      <c r="E2" s="41"/>
      <c r="F2" s="42"/>
    </row>
    <row r="3" customHeight="true" spans="1:6">
      <c r="A3" s="109" t="str">
        <f>"单位名称："&amp;"中国共产党昆明市委员会党校"</f>
        <v>单位名称：中国共产党昆明市委员会党校</v>
      </c>
      <c r="B3" s="154"/>
      <c r="D3" s="42"/>
      <c r="E3" s="41"/>
      <c r="F3" s="60" t="s">
        <v>1</v>
      </c>
    </row>
    <row r="4" ht="27" customHeight="true" spans="1:6">
      <c r="A4" s="46" t="s">
        <v>176</v>
      </c>
      <c r="B4" s="46" t="s">
        <v>177</v>
      </c>
      <c r="C4" s="47" t="s">
        <v>178</v>
      </c>
      <c r="D4" s="46"/>
      <c r="E4" s="61"/>
      <c r="F4" s="46" t="s">
        <v>179</v>
      </c>
    </row>
    <row r="5" ht="28.5" customHeight="true" spans="1:6">
      <c r="A5" s="155"/>
      <c r="B5" s="49"/>
      <c r="C5" s="61" t="s">
        <v>56</v>
      </c>
      <c r="D5" s="61" t="s">
        <v>180</v>
      </c>
      <c r="E5" s="61" t="s">
        <v>181</v>
      </c>
      <c r="F5" s="48"/>
    </row>
    <row r="6" ht="17.25" customHeight="true" spans="1:6">
      <c r="A6" s="63" t="s">
        <v>81</v>
      </c>
      <c r="B6" s="63" t="s">
        <v>82</v>
      </c>
      <c r="C6" s="63" t="s">
        <v>83</v>
      </c>
      <c r="D6" s="63" t="s">
        <v>84</v>
      </c>
      <c r="E6" s="63" t="s">
        <v>85</v>
      </c>
      <c r="F6" s="63" t="s">
        <v>86</v>
      </c>
    </row>
    <row r="7" ht="17.25" customHeight="true" spans="1:6">
      <c r="A7" s="81">
        <v>21763.8</v>
      </c>
      <c r="B7" s="81"/>
      <c r="C7" s="81">
        <v>21763.8</v>
      </c>
      <c r="D7" s="81"/>
      <c r="E7" s="81">
        <v>21763.8</v>
      </c>
      <c r="F7" s="81"/>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W55"/>
  <sheetViews>
    <sheetView showZeros="0" topLeftCell="O1" workbookViewId="0">
      <selection activeCell="A1" sqref="A1"/>
    </sheetView>
  </sheetViews>
  <sheetFormatPr defaultColWidth="8" defaultRowHeight="14.25" customHeight="true"/>
  <cols>
    <col min="1" max="1" width="28.75" customWidth="true"/>
    <col min="2" max="2" width="18.125" customWidth="true"/>
    <col min="3" max="3" width="27.375" customWidth="true"/>
    <col min="4" max="4" width="8.875" customWidth="true"/>
    <col min="5" max="5" width="15.375" customWidth="true"/>
    <col min="6" max="6" width="9" customWidth="true"/>
    <col min="7" max="7" width="20.125" customWidth="true"/>
    <col min="8" max="23" width="16.375" customWidth="true"/>
  </cols>
  <sheetData>
    <row r="1" ht="13.5" customHeight="true" spans="2:23">
      <c r="B1" s="142"/>
      <c r="D1" s="143"/>
      <c r="E1" s="143"/>
      <c r="F1" s="143"/>
      <c r="G1" s="143"/>
      <c r="H1" s="86"/>
      <c r="I1" s="86"/>
      <c r="J1" s="86"/>
      <c r="K1" s="86"/>
      <c r="L1" s="86"/>
      <c r="M1" s="86"/>
      <c r="Q1" s="86"/>
      <c r="U1" s="142"/>
      <c r="W1" s="18" t="s">
        <v>182</v>
      </c>
    </row>
    <row r="2" ht="45.75" customHeight="true" spans="1:23">
      <c r="A2" s="71" t="str">
        <f>"2026"&amp;"年部门基本支出预算表"</f>
        <v>2026年部门基本支出预算表</v>
      </c>
      <c r="B2" s="71"/>
      <c r="C2" s="71"/>
      <c r="D2" s="71"/>
      <c r="E2" s="71"/>
      <c r="F2" s="71"/>
      <c r="G2" s="71"/>
      <c r="H2" s="71"/>
      <c r="I2" s="71"/>
      <c r="J2" s="71"/>
      <c r="K2" s="71"/>
      <c r="L2" s="71"/>
      <c r="M2" s="71"/>
      <c r="N2" s="2"/>
      <c r="O2" s="2"/>
      <c r="P2" s="2"/>
      <c r="Q2" s="71"/>
      <c r="R2" s="71"/>
      <c r="S2" s="71"/>
      <c r="T2" s="71"/>
      <c r="U2" s="71"/>
      <c r="V2" s="71"/>
      <c r="W2" s="71"/>
    </row>
    <row r="3" ht="18.75" customHeight="true" spans="1:23">
      <c r="A3" s="3" t="str">
        <f>"单位名称："&amp;"中国共产党昆明市委员会党校"</f>
        <v>单位名称：中国共产党昆明市委员会党校</v>
      </c>
      <c r="B3" s="144"/>
      <c r="C3" s="144"/>
      <c r="D3" s="144"/>
      <c r="E3" s="144"/>
      <c r="F3" s="144"/>
      <c r="G3" s="144"/>
      <c r="H3" s="88"/>
      <c r="I3" s="88"/>
      <c r="J3" s="88"/>
      <c r="K3" s="88"/>
      <c r="L3" s="88"/>
      <c r="M3" s="88"/>
      <c r="N3" s="19"/>
      <c r="O3" s="19"/>
      <c r="P3" s="19"/>
      <c r="Q3" s="88"/>
      <c r="U3" s="142"/>
      <c r="W3" s="18" t="s">
        <v>1</v>
      </c>
    </row>
    <row r="4" ht="18" customHeight="true" spans="1:23">
      <c r="A4" s="5" t="s">
        <v>183</v>
      </c>
      <c r="B4" s="5" t="s">
        <v>184</v>
      </c>
      <c r="C4" s="5" t="s">
        <v>185</v>
      </c>
      <c r="D4" s="5" t="s">
        <v>186</v>
      </c>
      <c r="E4" s="5" t="s">
        <v>187</v>
      </c>
      <c r="F4" s="5" t="s">
        <v>188</v>
      </c>
      <c r="G4" s="5" t="s">
        <v>189</v>
      </c>
      <c r="H4" s="148" t="s">
        <v>190</v>
      </c>
      <c r="I4" s="83" t="s">
        <v>190</v>
      </c>
      <c r="J4" s="83"/>
      <c r="K4" s="83"/>
      <c r="L4" s="83"/>
      <c r="M4" s="83"/>
      <c r="N4" s="22"/>
      <c r="O4" s="22"/>
      <c r="P4" s="22"/>
      <c r="Q4" s="101" t="s">
        <v>60</v>
      </c>
      <c r="R4" s="83" t="s">
        <v>61</v>
      </c>
      <c r="S4" s="83"/>
      <c r="T4" s="83"/>
      <c r="U4" s="83"/>
      <c r="V4" s="83"/>
      <c r="W4" s="84"/>
    </row>
    <row r="5" ht="18" customHeight="true" spans="1:23">
      <c r="A5" s="7"/>
      <c r="B5" s="128"/>
      <c r="C5" s="7"/>
      <c r="D5" s="7"/>
      <c r="E5" s="7"/>
      <c r="F5" s="7"/>
      <c r="G5" s="7"/>
      <c r="H5" s="126" t="s">
        <v>191</v>
      </c>
      <c r="I5" s="148" t="s">
        <v>57</v>
      </c>
      <c r="J5" s="83"/>
      <c r="K5" s="83"/>
      <c r="L5" s="83"/>
      <c r="M5" s="84"/>
      <c r="N5" s="21" t="s">
        <v>192</v>
      </c>
      <c r="O5" s="22"/>
      <c r="P5" s="23"/>
      <c r="Q5" s="5" t="s">
        <v>60</v>
      </c>
      <c r="R5" s="148" t="s">
        <v>61</v>
      </c>
      <c r="S5" s="101" t="s">
        <v>63</v>
      </c>
      <c r="T5" s="83" t="s">
        <v>61</v>
      </c>
      <c r="U5" s="101" t="s">
        <v>65</v>
      </c>
      <c r="V5" s="101" t="s">
        <v>66</v>
      </c>
      <c r="W5" s="152" t="s">
        <v>67</v>
      </c>
    </row>
    <row r="6" ht="19.5" customHeight="true" spans="1:23">
      <c r="A6" s="32"/>
      <c r="B6" s="32"/>
      <c r="C6" s="32"/>
      <c r="D6" s="32"/>
      <c r="E6" s="32"/>
      <c r="F6" s="32"/>
      <c r="G6" s="32"/>
      <c r="H6" s="32"/>
      <c r="I6" s="150" t="s">
        <v>193</v>
      </c>
      <c r="J6" s="5" t="s">
        <v>194</v>
      </c>
      <c r="K6" s="5" t="s">
        <v>195</v>
      </c>
      <c r="L6" s="5" t="s">
        <v>196</v>
      </c>
      <c r="M6" s="5" t="s">
        <v>197</v>
      </c>
      <c r="N6" s="5" t="s">
        <v>57</v>
      </c>
      <c r="O6" s="5" t="s">
        <v>58</v>
      </c>
      <c r="P6" s="5" t="s">
        <v>59</v>
      </c>
      <c r="Q6" s="32"/>
      <c r="R6" s="5" t="s">
        <v>56</v>
      </c>
      <c r="S6" s="5" t="s">
        <v>63</v>
      </c>
      <c r="T6" s="5" t="s">
        <v>198</v>
      </c>
      <c r="U6" s="5" t="s">
        <v>65</v>
      </c>
      <c r="V6" s="5" t="s">
        <v>66</v>
      </c>
      <c r="W6" s="5" t="s">
        <v>67</v>
      </c>
    </row>
    <row r="7" ht="37.5" customHeight="true" spans="1:23">
      <c r="A7" s="145"/>
      <c r="B7" s="145"/>
      <c r="C7" s="145"/>
      <c r="D7" s="145"/>
      <c r="E7" s="145"/>
      <c r="F7" s="145"/>
      <c r="G7" s="145"/>
      <c r="H7" s="145"/>
      <c r="I7" s="151" t="s">
        <v>56</v>
      </c>
      <c r="J7" s="9" t="s">
        <v>199</v>
      </c>
      <c r="K7" s="9" t="s">
        <v>195</v>
      </c>
      <c r="L7" s="9" t="s">
        <v>196</v>
      </c>
      <c r="M7" s="9" t="s">
        <v>197</v>
      </c>
      <c r="N7" s="9" t="s">
        <v>195</v>
      </c>
      <c r="O7" s="9" t="s">
        <v>196</v>
      </c>
      <c r="P7" s="9" t="s">
        <v>197</v>
      </c>
      <c r="Q7" s="9" t="s">
        <v>60</v>
      </c>
      <c r="R7" s="9" t="s">
        <v>56</v>
      </c>
      <c r="S7" s="9" t="s">
        <v>63</v>
      </c>
      <c r="T7" s="9" t="s">
        <v>198</v>
      </c>
      <c r="U7" s="9" t="s">
        <v>65</v>
      </c>
      <c r="V7" s="9" t="s">
        <v>66</v>
      </c>
      <c r="W7" s="9" t="s">
        <v>67</v>
      </c>
    </row>
    <row r="8" customHeight="true" spans="1:23">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row>
    <row r="9" ht="20.25" customHeight="true" spans="1:23">
      <c r="A9" s="58" t="s">
        <v>69</v>
      </c>
      <c r="B9" s="58"/>
      <c r="C9" s="58"/>
      <c r="D9" s="58"/>
      <c r="E9" s="58"/>
      <c r="F9" s="58"/>
      <c r="G9" s="58"/>
      <c r="H9" s="81">
        <v>48002065.4</v>
      </c>
      <c r="I9" s="81">
        <v>48002065.4</v>
      </c>
      <c r="J9" s="81"/>
      <c r="K9" s="81"/>
      <c r="L9" s="81">
        <v>48002065.4</v>
      </c>
      <c r="M9" s="81"/>
      <c r="N9" s="81"/>
      <c r="O9" s="81"/>
      <c r="P9" s="81"/>
      <c r="Q9" s="81"/>
      <c r="R9" s="81"/>
      <c r="S9" s="81"/>
      <c r="T9" s="81"/>
      <c r="U9" s="81"/>
      <c r="V9" s="81"/>
      <c r="W9" s="81"/>
    </row>
    <row r="10" ht="20.25" customHeight="true" spans="1:23">
      <c r="A10" s="146" t="s">
        <v>69</v>
      </c>
      <c r="B10" s="58" t="s">
        <v>200</v>
      </c>
      <c r="C10" s="58" t="s">
        <v>201</v>
      </c>
      <c r="D10" s="58" t="s">
        <v>100</v>
      </c>
      <c r="E10" s="58" t="s">
        <v>101</v>
      </c>
      <c r="F10" s="58" t="s">
        <v>202</v>
      </c>
      <c r="G10" s="58" t="s">
        <v>203</v>
      </c>
      <c r="H10" s="81">
        <v>2382864</v>
      </c>
      <c r="I10" s="81">
        <v>2382864</v>
      </c>
      <c r="J10" s="81"/>
      <c r="K10" s="81"/>
      <c r="L10" s="81">
        <v>2382864</v>
      </c>
      <c r="M10" s="81"/>
      <c r="N10" s="81"/>
      <c r="O10" s="81"/>
      <c r="P10" s="81"/>
      <c r="Q10" s="81"/>
      <c r="R10" s="81"/>
      <c r="S10" s="81"/>
      <c r="T10" s="81"/>
      <c r="U10" s="81"/>
      <c r="V10" s="81"/>
      <c r="W10" s="81"/>
    </row>
    <row r="11" ht="20.25" customHeight="true" spans="1:23">
      <c r="A11" s="146" t="s">
        <v>69</v>
      </c>
      <c r="B11" s="58" t="s">
        <v>200</v>
      </c>
      <c r="C11" s="58" t="s">
        <v>201</v>
      </c>
      <c r="D11" s="58" t="s">
        <v>100</v>
      </c>
      <c r="E11" s="58" t="s">
        <v>101</v>
      </c>
      <c r="F11" s="58" t="s">
        <v>204</v>
      </c>
      <c r="G11" s="58" t="s">
        <v>205</v>
      </c>
      <c r="H11" s="81">
        <v>3214788</v>
      </c>
      <c r="I11" s="81">
        <v>3214788</v>
      </c>
      <c r="J11" s="14"/>
      <c r="K11" s="14"/>
      <c r="L11" s="81">
        <v>3214788</v>
      </c>
      <c r="M11" s="14"/>
      <c r="N11" s="81"/>
      <c r="O11" s="81"/>
      <c r="P11" s="81"/>
      <c r="Q11" s="81"/>
      <c r="R11" s="81"/>
      <c r="S11" s="81"/>
      <c r="T11" s="81"/>
      <c r="U11" s="81"/>
      <c r="V11" s="81"/>
      <c r="W11" s="81"/>
    </row>
    <row r="12" ht="20.25" customHeight="true" spans="1:23">
      <c r="A12" s="146" t="s">
        <v>69</v>
      </c>
      <c r="B12" s="58" t="s">
        <v>200</v>
      </c>
      <c r="C12" s="58" t="s">
        <v>201</v>
      </c>
      <c r="D12" s="58" t="s">
        <v>100</v>
      </c>
      <c r="E12" s="58" t="s">
        <v>101</v>
      </c>
      <c r="F12" s="58" t="s">
        <v>206</v>
      </c>
      <c r="G12" s="58" t="s">
        <v>207</v>
      </c>
      <c r="H12" s="81">
        <v>198572</v>
      </c>
      <c r="I12" s="81">
        <v>198572</v>
      </c>
      <c r="J12" s="14"/>
      <c r="K12" s="14"/>
      <c r="L12" s="81">
        <v>198572</v>
      </c>
      <c r="M12" s="14"/>
      <c r="N12" s="81"/>
      <c r="O12" s="81"/>
      <c r="P12" s="81"/>
      <c r="Q12" s="81"/>
      <c r="R12" s="81"/>
      <c r="S12" s="81"/>
      <c r="T12" s="81"/>
      <c r="U12" s="81"/>
      <c r="V12" s="81"/>
      <c r="W12" s="81"/>
    </row>
    <row r="13" ht="20.25" customHeight="true" spans="1:23">
      <c r="A13" s="146" t="s">
        <v>69</v>
      </c>
      <c r="B13" s="58" t="s">
        <v>208</v>
      </c>
      <c r="C13" s="58" t="s">
        <v>209</v>
      </c>
      <c r="D13" s="58" t="s">
        <v>100</v>
      </c>
      <c r="E13" s="58" t="s">
        <v>101</v>
      </c>
      <c r="F13" s="58" t="s">
        <v>202</v>
      </c>
      <c r="G13" s="58" t="s">
        <v>203</v>
      </c>
      <c r="H13" s="81">
        <v>7168416</v>
      </c>
      <c r="I13" s="81">
        <v>7168416</v>
      </c>
      <c r="J13" s="14"/>
      <c r="K13" s="14"/>
      <c r="L13" s="81">
        <v>7168416</v>
      </c>
      <c r="M13" s="14"/>
      <c r="N13" s="81"/>
      <c r="O13" s="81"/>
      <c r="P13" s="81"/>
      <c r="Q13" s="81"/>
      <c r="R13" s="81"/>
      <c r="S13" s="81"/>
      <c r="T13" s="81"/>
      <c r="U13" s="81"/>
      <c r="V13" s="81"/>
      <c r="W13" s="81"/>
    </row>
    <row r="14" ht="20.25" customHeight="true" spans="1:23">
      <c r="A14" s="146" t="s">
        <v>69</v>
      </c>
      <c r="B14" s="58" t="s">
        <v>208</v>
      </c>
      <c r="C14" s="58" t="s">
        <v>209</v>
      </c>
      <c r="D14" s="58" t="s">
        <v>100</v>
      </c>
      <c r="E14" s="58" t="s">
        <v>101</v>
      </c>
      <c r="F14" s="58" t="s">
        <v>204</v>
      </c>
      <c r="G14" s="58" t="s">
        <v>205</v>
      </c>
      <c r="H14" s="81">
        <v>9408</v>
      </c>
      <c r="I14" s="81">
        <v>9408</v>
      </c>
      <c r="J14" s="14"/>
      <c r="K14" s="14"/>
      <c r="L14" s="81">
        <v>9408</v>
      </c>
      <c r="M14" s="14"/>
      <c r="N14" s="81"/>
      <c r="O14" s="81"/>
      <c r="P14" s="81"/>
      <c r="Q14" s="81"/>
      <c r="R14" s="81"/>
      <c r="S14" s="81"/>
      <c r="T14" s="81"/>
      <c r="U14" s="81"/>
      <c r="V14" s="81"/>
      <c r="W14" s="81"/>
    </row>
    <row r="15" ht="20.25" customHeight="true" spans="1:23">
      <c r="A15" s="146" t="s">
        <v>69</v>
      </c>
      <c r="B15" s="58" t="s">
        <v>208</v>
      </c>
      <c r="C15" s="58" t="s">
        <v>209</v>
      </c>
      <c r="D15" s="58" t="s">
        <v>100</v>
      </c>
      <c r="E15" s="58" t="s">
        <v>101</v>
      </c>
      <c r="F15" s="58" t="s">
        <v>206</v>
      </c>
      <c r="G15" s="58" t="s">
        <v>207</v>
      </c>
      <c r="H15" s="81">
        <v>597368</v>
      </c>
      <c r="I15" s="81">
        <v>597368</v>
      </c>
      <c r="J15" s="14"/>
      <c r="K15" s="14"/>
      <c r="L15" s="81">
        <v>597368</v>
      </c>
      <c r="M15" s="14"/>
      <c r="N15" s="81"/>
      <c r="O15" s="81"/>
      <c r="P15" s="81"/>
      <c r="Q15" s="81"/>
      <c r="R15" s="81"/>
      <c r="S15" s="81"/>
      <c r="T15" s="81"/>
      <c r="U15" s="81"/>
      <c r="V15" s="81"/>
      <c r="W15" s="81"/>
    </row>
    <row r="16" ht="20.25" customHeight="true" spans="1:23">
      <c r="A16" s="146" t="s">
        <v>69</v>
      </c>
      <c r="B16" s="58" t="s">
        <v>208</v>
      </c>
      <c r="C16" s="58" t="s">
        <v>209</v>
      </c>
      <c r="D16" s="58" t="s">
        <v>100</v>
      </c>
      <c r="E16" s="58" t="s">
        <v>101</v>
      </c>
      <c r="F16" s="58" t="s">
        <v>210</v>
      </c>
      <c r="G16" s="58" t="s">
        <v>211</v>
      </c>
      <c r="H16" s="81">
        <v>4885236</v>
      </c>
      <c r="I16" s="81">
        <v>4885236</v>
      </c>
      <c r="J16" s="14"/>
      <c r="K16" s="14"/>
      <c r="L16" s="81">
        <v>4885236</v>
      </c>
      <c r="M16" s="14"/>
      <c r="N16" s="81"/>
      <c r="O16" s="81"/>
      <c r="P16" s="81"/>
      <c r="Q16" s="81"/>
      <c r="R16" s="81"/>
      <c r="S16" s="81"/>
      <c r="T16" s="81"/>
      <c r="U16" s="81"/>
      <c r="V16" s="81"/>
      <c r="W16" s="81"/>
    </row>
    <row r="17" ht="20.25" customHeight="true" spans="1:23">
      <c r="A17" s="146" t="s">
        <v>69</v>
      </c>
      <c r="B17" s="58" t="s">
        <v>208</v>
      </c>
      <c r="C17" s="58" t="s">
        <v>209</v>
      </c>
      <c r="D17" s="58" t="s">
        <v>100</v>
      </c>
      <c r="E17" s="58" t="s">
        <v>101</v>
      </c>
      <c r="F17" s="58" t="s">
        <v>210</v>
      </c>
      <c r="G17" s="58" t="s">
        <v>211</v>
      </c>
      <c r="H17" s="81">
        <v>5157144</v>
      </c>
      <c r="I17" s="81">
        <v>5157144</v>
      </c>
      <c r="J17" s="14"/>
      <c r="K17" s="14"/>
      <c r="L17" s="81">
        <v>5157144</v>
      </c>
      <c r="M17" s="14"/>
      <c r="N17" s="81"/>
      <c r="O17" s="81"/>
      <c r="P17" s="81"/>
      <c r="Q17" s="81"/>
      <c r="R17" s="81"/>
      <c r="S17" s="81"/>
      <c r="T17" s="81"/>
      <c r="U17" s="81"/>
      <c r="V17" s="81"/>
      <c r="W17" s="81"/>
    </row>
    <row r="18" ht="20.25" customHeight="true" spans="1:23">
      <c r="A18" s="146" t="s">
        <v>69</v>
      </c>
      <c r="B18" s="58" t="s">
        <v>212</v>
      </c>
      <c r="C18" s="58" t="s">
        <v>213</v>
      </c>
      <c r="D18" s="58" t="s">
        <v>110</v>
      </c>
      <c r="E18" s="58" t="s">
        <v>111</v>
      </c>
      <c r="F18" s="58" t="s">
        <v>214</v>
      </c>
      <c r="G18" s="58" t="s">
        <v>215</v>
      </c>
      <c r="H18" s="81">
        <v>3893696</v>
      </c>
      <c r="I18" s="81">
        <v>3893696</v>
      </c>
      <c r="J18" s="14"/>
      <c r="K18" s="14"/>
      <c r="L18" s="81">
        <v>3893696</v>
      </c>
      <c r="M18" s="14"/>
      <c r="N18" s="81"/>
      <c r="O18" s="81"/>
      <c r="P18" s="81"/>
      <c r="Q18" s="81"/>
      <c r="R18" s="81"/>
      <c r="S18" s="81"/>
      <c r="T18" s="81"/>
      <c r="U18" s="81"/>
      <c r="V18" s="81"/>
      <c r="W18" s="81"/>
    </row>
    <row r="19" ht="20.25" customHeight="true" spans="1:23">
      <c r="A19" s="146" t="s">
        <v>69</v>
      </c>
      <c r="B19" s="58" t="s">
        <v>212</v>
      </c>
      <c r="C19" s="58" t="s">
        <v>213</v>
      </c>
      <c r="D19" s="58" t="s">
        <v>112</v>
      </c>
      <c r="E19" s="58" t="s">
        <v>113</v>
      </c>
      <c r="F19" s="58" t="s">
        <v>216</v>
      </c>
      <c r="G19" s="58" t="s">
        <v>217</v>
      </c>
      <c r="H19" s="81">
        <v>2000000</v>
      </c>
      <c r="I19" s="81">
        <v>2000000</v>
      </c>
      <c r="J19" s="14"/>
      <c r="K19" s="14"/>
      <c r="L19" s="81">
        <v>2000000</v>
      </c>
      <c r="M19" s="14"/>
      <c r="N19" s="81"/>
      <c r="O19" s="81"/>
      <c r="P19" s="81"/>
      <c r="Q19" s="81"/>
      <c r="R19" s="81"/>
      <c r="S19" s="81"/>
      <c r="T19" s="81"/>
      <c r="U19" s="81"/>
      <c r="V19" s="81"/>
      <c r="W19" s="81"/>
    </row>
    <row r="20" ht="20.25" customHeight="true" spans="1:23">
      <c r="A20" s="146" t="s">
        <v>69</v>
      </c>
      <c r="B20" s="58" t="s">
        <v>212</v>
      </c>
      <c r="C20" s="58" t="s">
        <v>213</v>
      </c>
      <c r="D20" s="58" t="s">
        <v>112</v>
      </c>
      <c r="E20" s="58" t="s">
        <v>113</v>
      </c>
      <c r="F20" s="58" t="s">
        <v>216</v>
      </c>
      <c r="G20" s="58" t="s">
        <v>217</v>
      </c>
      <c r="H20" s="81">
        <v>625000</v>
      </c>
      <c r="I20" s="81">
        <v>625000</v>
      </c>
      <c r="J20" s="14"/>
      <c r="K20" s="14"/>
      <c r="L20" s="81">
        <v>625000</v>
      </c>
      <c r="M20" s="14"/>
      <c r="N20" s="81"/>
      <c r="O20" s="81"/>
      <c r="P20" s="81"/>
      <c r="Q20" s="81"/>
      <c r="R20" s="81"/>
      <c r="S20" s="81"/>
      <c r="T20" s="81"/>
      <c r="U20" s="81"/>
      <c r="V20" s="81"/>
      <c r="W20" s="81"/>
    </row>
    <row r="21" ht="20.25" customHeight="true" spans="1:23">
      <c r="A21" s="146" t="s">
        <v>69</v>
      </c>
      <c r="B21" s="58" t="s">
        <v>212</v>
      </c>
      <c r="C21" s="58" t="s">
        <v>213</v>
      </c>
      <c r="D21" s="58" t="s">
        <v>122</v>
      </c>
      <c r="E21" s="58" t="s">
        <v>123</v>
      </c>
      <c r="F21" s="58" t="s">
        <v>218</v>
      </c>
      <c r="G21" s="58" t="s">
        <v>219</v>
      </c>
      <c r="H21" s="81">
        <v>474821</v>
      </c>
      <c r="I21" s="81">
        <v>474821</v>
      </c>
      <c r="J21" s="14"/>
      <c r="K21" s="14"/>
      <c r="L21" s="81">
        <v>474821</v>
      </c>
      <c r="M21" s="14"/>
      <c r="N21" s="81"/>
      <c r="O21" s="81"/>
      <c r="P21" s="81"/>
      <c r="Q21" s="81"/>
      <c r="R21" s="81"/>
      <c r="S21" s="81"/>
      <c r="T21" s="81"/>
      <c r="U21" s="81"/>
      <c r="V21" s="81"/>
      <c r="W21" s="81"/>
    </row>
    <row r="22" ht="20.25" customHeight="true" spans="1:23">
      <c r="A22" s="146" t="s">
        <v>69</v>
      </c>
      <c r="B22" s="58" t="s">
        <v>212</v>
      </c>
      <c r="C22" s="58" t="s">
        <v>213</v>
      </c>
      <c r="D22" s="58" t="s">
        <v>124</v>
      </c>
      <c r="E22" s="58" t="s">
        <v>125</v>
      </c>
      <c r="F22" s="58" t="s">
        <v>218</v>
      </c>
      <c r="G22" s="58" t="s">
        <v>219</v>
      </c>
      <c r="H22" s="81">
        <v>1447625</v>
      </c>
      <c r="I22" s="81">
        <v>1447625</v>
      </c>
      <c r="J22" s="14"/>
      <c r="K22" s="14"/>
      <c r="L22" s="81">
        <v>1447625</v>
      </c>
      <c r="M22" s="14"/>
      <c r="N22" s="81"/>
      <c r="O22" s="81"/>
      <c r="P22" s="81"/>
      <c r="Q22" s="81"/>
      <c r="R22" s="81"/>
      <c r="S22" s="81"/>
      <c r="T22" s="81"/>
      <c r="U22" s="81"/>
      <c r="V22" s="81"/>
      <c r="W22" s="81"/>
    </row>
    <row r="23" ht="20.25" customHeight="true" spans="1:23">
      <c r="A23" s="146" t="s">
        <v>69</v>
      </c>
      <c r="B23" s="58" t="s">
        <v>212</v>
      </c>
      <c r="C23" s="58" t="s">
        <v>213</v>
      </c>
      <c r="D23" s="58" t="s">
        <v>126</v>
      </c>
      <c r="E23" s="58" t="s">
        <v>127</v>
      </c>
      <c r="F23" s="58" t="s">
        <v>220</v>
      </c>
      <c r="G23" s="58" t="s">
        <v>221</v>
      </c>
      <c r="H23" s="81">
        <v>1216780</v>
      </c>
      <c r="I23" s="81">
        <v>1216780</v>
      </c>
      <c r="J23" s="14"/>
      <c r="K23" s="14"/>
      <c r="L23" s="81">
        <v>1216780</v>
      </c>
      <c r="M23" s="14"/>
      <c r="N23" s="81"/>
      <c r="O23" s="81"/>
      <c r="P23" s="81"/>
      <c r="Q23" s="81"/>
      <c r="R23" s="81"/>
      <c r="S23" s="81"/>
      <c r="T23" s="81"/>
      <c r="U23" s="81"/>
      <c r="V23" s="81"/>
      <c r="W23" s="81"/>
    </row>
    <row r="24" ht="20.25" customHeight="true" spans="1:23">
      <c r="A24" s="146" t="s">
        <v>69</v>
      </c>
      <c r="B24" s="58" t="s">
        <v>212</v>
      </c>
      <c r="C24" s="58" t="s">
        <v>213</v>
      </c>
      <c r="D24" s="58" t="s">
        <v>100</v>
      </c>
      <c r="E24" s="58" t="s">
        <v>101</v>
      </c>
      <c r="F24" s="58" t="s">
        <v>222</v>
      </c>
      <c r="G24" s="58" t="s">
        <v>223</v>
      </c>
      <c r="H24" s="81">
        <v>128250</v>
      </c>
      <c r="I24" s="81">
        <v>128250</v>
      </c>
      <c r="J24" s="14"/>
      <c r="K24" s="14"/>
      <c r="L24" s="81">
        <v>128250</v>
      </c>
      <c r="M24" s="14"/>
      <c r="N24" s="81"/>
      <c r="O24" s="81"/>
      <c r="P24" s="81"/>
      <c r="Q24" s="81"/>
      <c r="R24" s="81"/>
      <c r="S24" s="81"/>
      <c r="T24" s="81"/>
      <c r="U24" s="81"/>
      <c r="V24" s="81"/>
      <c r="W24" s="81"/>
    </row>
    <row r="25" ht="20.25" customHeight="true" spans="1:23">
      <c r="A25" s="146" t="s">
        <v>69</v>
      </c>
      <c r="B25" s="58" t="s">
        <v>212</v>
      </c>
      <c r="C25" s="58" t="s">
        <v>213</v>
      </c>
      <c r="D25" s="58" t="s">
        <v>128</v>
      </c>
      <c r="E25" s="58" t="s">
        <v>129</v>
      </c>
      <c r="F25" s="58" t="s">
        <v>222</v>
      </c>
      <c r="G25" s="58" t="s">
        <v>223</v>
      </c>
      <c r="H25" s="81">
        <v>48804</v>
      </c>
      <c r="I25" s="81">
        <v>48804</v>
      </c>
      <c r="J25" s="14"/>
      <c r="K25" s="14"/>
      <c r="L25" s="81">
        <v>48804</v>
      </c>
      <c r="M25" s="14"/>
      <c r="N25" s="81"/>
      <c r="O25" s="81"/>
      <c r="P25" s="81"/>
      <c r="Q25" s="81"/>
      <c r="R25" s="81"/>
      <c r="S25" s="81"/>
      <c r="T25" s="81"/>
      <c r="U25" s="81"/>
      <c r="V25" s="81"/>
      <c r="W25" s="81"/>
    </row>
    <row r="26" ht="20.25" customHeight="true" spans="1:23">
      <c r="A26" s="146" t="s">
        <v>69</v>
      </c>
      <c r="B26" s="58" t="s">
        <v>212</v>
      </c>
      <c r="C26" s="58" t="s">
        <v>213</v>
      </c>
      <c r="D26" s="58" t="s">
        <v>128</v>
      </c>
      <c r="E26" s="58" t="s">
        <v>129</v>
      </c>
      <c r="F26" s="58" t="s">
        <v>222</v>
      </c>
      <c r="G26" s="58" t="s">
        <v>223</v>
      </c>
      <c r="H26" s="81">
        <v>85822</v>
      </c>
      <c r="I26" s="81">
        <v>85822</v>
      </c>
      <c r="J26" s="14"/>
      <c r="K26" s="14"/>
      <c r="L26" s="81">
        <v>85822</v>
      </c>
      <c r="M26" s="14"/>
      <c r="N26" s="81"/>
      <c r="O26" s="81"/>
      <c r="P26" s="81"/>
      <c r="Q26" s="81"/>
      <c r="R26" s="81"/>
      <c r="S26" s="81"/>
      <c r="T26" s="81"/>
      <c r="U26" s="81"/>
      <c r="V26" s="81"/>
      <c r="W26" s="81"/>
    </row>
    <row r="27" ht="20.25" customHeight="true" spans="1:23">
      <c r="A27" s="146" t="s">
        <v>69</v>
      </c>
      <c r="B27" s="58" t="s">
        <v>212</v>
      </c>
      <c r="C27" s="58" t="s">
        <v>213</v>
      </c>
      <c r="D27" s="58" t="s">
        <v>122</v>
      </c>
      <c r="E27" s="58" t="s">
        <v>123</v>
      </c>
      <c r="F27" s="58" t="s">
        <v>224</v>
      </c>
      <c r="G27" s="58" t="s">
        <v>225</v>
      </c>
      <c r="H27" s="81">
        <v>931200</v>
      </c>
      <c r="I27" s="81">
        <v>931200</v>
      </c>
      <c r="J27" s="14"/>
      <c r="K27" s="14"/>
      <c r="L27" s="81">
        <v>931200</v>
      </c>
      <c r="M27" s="14"/>
      <c r="N27" s="81"/>
      <c r="O27" s="81"/>
      <c r="P27" s="81"/>
      <c r="Q27" s="81"/>
      <c r="R27" s="81"/>
      <c r="S27" s="81"/>
      <c r="T27" s="81"/>
      <c r="U27" s="81"/>
      <c r="V27" s="81"/>
      <c r="W27" s="81"/>
    </row>
    <row r="28" ht="20.25" customHeight="true" spans="1:23">
      <c r="A28" s="146" t="s">
        <v>69</v>
      </c>
      <c r="B28" s="58" t="s">
        <v>212</v>
      </c>
      <c r="C28" s="58" t="s">
        <v>213</v>
      </c>
      <c r="D28" s="58" t="s">
        <v>128</v>
      </c>
      <c r="E28" s="58" t="s">
        <v>129</v>
      </c>
      <c r="F28" s="58" t="s">
        <v>224</v>
      </c>
      <c r="G28" s="58" t="s">
        <v>225</v>
      </c>
      <c r="H28" s="81">
        <v>104760</v>
      </c>
      <c r="I28" s="81">
        <v>104760</v>
      </c>
      <c r="J28" s="14"/>
      <c r="K28" s="14"/>
      <c r="L28" s="81">
        <v>104760</v>
      </c>
      <c r="M28" s="14"/>
      <c r="N28" s="81"/>
      <c r="O28" s="81"/>
      <c r="P28" s="81"/>
      <c r="Q28" s="81"/>
      <c r="R28" s="81"/>
      <c r="S28" s="81"/>
      <c r="T28" s="81"/>
      <c r="U28" s="81"/>
      <c r="V28" s="81"/>
      <c r="W28" s="81"/>
    </row>
    <row r="29" ht="20.25" customHeight="true" spans="1:23">
      <c r="A29" s="146" t="s">
        <v>69</v>
      </c>
      <c r="B29" s="58" t="s">
        <v>226</v>
      </c>
      <c r="C29" s="58" t="s">
        <v>135</v>
      </c>
      <c r="D29" s="58" t="s">
        <v>134</v>
      </c>
      <c r="E29" s="58" t="s">
        <v>135</v>
      </c>
      <c r="F29" s="58" t="s">
        <v>227</v>
      </c>
      <c r="G29" s="58" t="s">
        <v>135</v>
      </c>
      <c r="H29" s="81">
        <v>3249000</v>
      </c>
      <c r="I29" s="81">
        <v>3249000</v>
      </c>
      <c r="J29" s="14"/>
      <c r="K29" s="14"/>
      <c r="L29" s="81">
        <v>3249000</v>
      </c>
      <c r="M29" s="14"/>
      <c r="N29" s="81"/>
      <c r="O29" s="81"/>
      <c r="P29" s="81"/>
      <c r="Q29" s="81"/>
      <c r="R29" s="81"/>
      <c r="S29" s="81"/>
      <c r="T29" s="81"/>
      <c r="U29" s="81"/>
      <c r="V29" s="81"/>
      <c r="W29" s="81"/>
    </row>
    <row r="30" ht="20.25" customHeight="true" spans="1:23">
      <c r="A30" s="146" t="s">
        <v>69</v>
      </c>
      <c r="B30" s="58" t="s">
        <v>228</v>
      </c>
      <c r="C30" s="58" t="s">
        <v>229</v>
      </c>
      <c r="D30" s="58" t="s">
        <v>106</v>
      </c>
      <c r="E30" s="58" t="s">
        <v>107</v>
      </c>
      <c r="F30" s="58" t="s">
        <v>230</v>
      </c>
      <c r="G30" s="58" t="s">
        <v>231</v>
      </c>
      <c r="H30" s="81">
        <v>1688400</v>
      </c>
      <c r="I30" s="81">
        <v>1688400</v>
      </c>
      <c r="J30" s="14"/>
      <c r="K30" s="14"/>
      <c r="L30" s="81">
        <v>1688400</v>
      </c>
      <c r="M30" s="14"/>
      <c r="N30" s="81"/>
      <c r="O30" s="81"/>
      <c r="P30" s="81"/>
      <c r="Q30" s="81"/>
      <c r="R30" s="81"/>
      <c r="S30" s="81"/>
      <c r="T30" s="81"/>
      <c r="U30" s="81"/>
      <c r="V30" s="81"/>
      <c r="W30" s="81"/>
    </row>
    <row r="31" ht="20.25" customHeight="true" spans="1:23">
      <c r="A31" s="146" t="s">
        <v>69</v>
      </c>
      <c r="B31" s="58" t="s">
        <v>228</v>
      </c>
      <c r="C31" s="58" t="s">
        <v>229</v>
      </c>
      <c r="D31" s="58" t="s">
        <v>108</v>
      </c>
      <c r="E31" s="58" t="s">
        <v>109</v>
      </c>
      <c r="F31" s="58" t="s">
        <v>230</v>
      </c>
      <c r="G31" s="58" t="s">
        <v>231</v>
      </c>
      <c r="H31" s="81">
        <v>39600</v>
      </c>
      <c r="I31" s="81">
        <v>39600</v>
      </c>
      <c r="J31" s="14"/>
      <c r="K31" s="14"/>
      <c r="L31" s="81">
        <v>39600</v>
      </c>
      <c r="M31" s="14"/>
      <c r="N31" s="81"/>
      <c r="O31" s="81"/>
      <c r="P31" s="81"/>
      <c r="Q31" s="81"/>
      <c r="R31" s="81"/>
      <c r="S31" s="81"/>
      <c r="T31" s="81"/>
      <c r="U31" s="81"/>
      <c r="V31" s="81"/>
      <c r="W31" s="81"/>
    </row>
    <row r="32" ht="20.25" customHeight="true" spans="1:23">
      <c r="A32" s="146" t="s">
        <v>69</v>
      </c>
      <c r="B32" s="58" t="s">
        <v>228</v>
      </c>
      <c r="C32" s="58" t="s">
        <v>229</v>
      </c>
      <c r="D32" s="58" t="s">
        <v>108</v>
      </c>
      <c r="E32" s="58" t="s">
        <v>109</v>
      </c>
      <c r="F32" s="58" t="s">
        <v>230</v>
      </c>
      <c r="G32" s="58" t="s">
        <v>231</v>
      </c>
      <c r="H32" s="81">
        <v>3376800</v>
      </c>
      <c r="I32" s="81">
        <v>3376800</v>
      </c>
      <c r="J32" s="14"/>
      <c r="K32" s="14"/>
      <c r="L32" s="81">
        <v>3376800</v>
      </c>
      <c r="M32" s="14"/>
      <c r="N32" s="81"/>
      <c r="O32" s="81"/>
      <c r="P32" s="81"/>
      <c r="Q32" s="81"/>
      <c r="R32" s="81"/>
      <c r="S32" s="81"/>
      <c r="T32" s="81"/>
      <c r="U32" s="81"/>
      <c r="V32" s="81"/>
      <c r="W32" s="81"/>
    </row>
    <row r="33" ht="20.25" customHeight="true" spans="1:23">
      <c r="A33" s="146" t="s">
        <v>69</v>
      </c>
      <c r="B33" s="58" t="s">
        <v>232</v>
      </c>
      <c r="C33" s="58" t="s">
        <v>233</v>
      </c>
      <c r="D33" s="58" t="s">
        <v>100</v>
      </c>
      <c r="E33" s="58" t="s">
        <v>101</v>
      </c>
      <c r="F33" s="58" t="s">
        <v>234</v>
      </c>
      <c r="G33" s="58" t="s">
        <v>235</v>
      </c>
      <c r="H33" s="81">
        <v>3600</v>
      </c>
      <c r="I33" s="81">
        <v>3600</v>
      </c>
      <c r="J33" s="14"/>
      <c r="K33" s="14"/>
      <c r="L33" s="81">
        <v>3600</v>
      </c>
      <c r="M33" s="14"/>
      <c r="N33" s="81"/>
      <c r="O33" s="81"/>
      <c r="P33" s="81"/>
      <c r="Q33" s="81"/>
      <c r="R33" s="81"/>
      <c r="S33" s="81"/>
      <c r="T33" s="81"/>
      <c r="U33" s="81"/>
      <c r="V33" s="81"/>
      <c r="W33" s="81"/>
    </row>
    <row r="34" ht="20.25" customHeight="true" spans="1:23">
      <c r="A34" s="146" t="s">
        <v>69</v>
      </c>
      <c r="B34" s="58" t="s">
        <v>232</v>
      </c>
      <c r="C34" s="58" t="s">
        <v>233</v>
      </c>
      <c r="D34" s="58" t="s">
        <v>100</v>
      </c>
      <c r="E34" s="58" t="s">
        <v>101</v>
      </c>
      <c r="F34" s="58" t="s">
        <v>234</v>
      </c>
      <c r="G34" s="58" t="s">
        <v>235</v>
      </c>
      <c r="H34" s="81">
        <v>18163.8</v>
      </c>
      <c r="I34" s="81">
        <v>18163.8</v>
      </c>
      <c r="J34" s="14"/>
      <c r="K34" s="14"/>
      <c r="L34" s="81">
        <v>18163.8</v>
      </c>
      <c r="M34" s="14"/>
      <c r="N34" s="81"/>
      <c r="O34" s="81"/>
      <c r="P34" s="81"/>
      <c r="Q34" s="81"/>
      <c r="R34" s="81"/>
      <c r="S34" s="81"/>
      <c r="T34" s="81"/>
      <c r="U34" s="81"/>
      <c r="V34" s="81"/>
      <c r="W34" s="81"/>
    </row>
    <row r="35" ht="20.25" customHeight="true" spans="1:23">
      <c r="A35" s="146" t="s">
        <v>69</v>
      </c>
      <c r="B35" s="58" t="s">
        <v>236</v>
      </c>
      <c r="C35" s="58" t="s">
        <v>237</v>
      </c>
      <c r="D35" s="58" t="s">
        <v>100</v>
      </c>
      <c r="E35" s="58" t="s">
        <v>101</v>
      </c>
      <c r="F35" s="58" t="s">
        <v>238</v>
      </c>
      <c r="G35" s="58" t="s">
        <v>239</v>
      </c>
      <c r="H35" s="81">
        <v>450000</v>
      </c>
      <c r="I35" s="81">
        <v>450000</v>
      </c>
      <c r="J35" s="14"/>
      <c r="K35" s="14"/>
      <c r="L35" s="81">
        <v>450000</v>
      </c>
      <c r="M35" s="14"/>
      <c r="N35" s="81"/>
      <c r="O35" s="81"/>
      <c r="P35" s="81"/>
      <c r="Q35" s="81"/>
      <c r="R35" s="81"/>
      <c r="S35" s="81"/>
      <c r="T35" s="81"/>
      <c r="U35" s="81"/>
      <c r="V35" s="81"/>
      <c r="W35" s="81"/>
    </row>
    <row r="36" ht="20.25" customHeight="true" spans="1:23">
      <c r="A36" s="146" t="s">
        <v>69</v>
      </c>
      <c r="B36" s="58" t="s">
        <v>240</v>
      </c>
      <c r="C36" s="58" t="s">
        <v>241</v>
      </c>
      <c r="D36" s="58" t="s">
        <v>100</v>
      </c>
      <c r="E36" s="58" t="s">
        <v>101</v>
      </c>
      <c r="F36" s="58" t="s">
        <v>242</v>
      </c>
      <c r="G36" s="58" t="s">
        <v>241</v>
      </c>
      <c r="H36" s="81">
        <v>191025.6</v>
      </c>
      <c r="I36" s="81">
        <v>191025.6</v>
      </c>
      <c r="J36" s="14"/>
      <c r="K36" s="14"/>
      <c r="L36" s="81">
        <v>191025.6</v>
      </c>
      <c r="M36" s="14"/>
      <c r="N36" s="81"/>
      <c r="O36" s="81"/>
      <c r="P36" s="81"/>
      <c r="Q36" s="81"/>
      <c r="R36" s="81"/>
      <c r="S36" s="81"/>
      <c r="T36" s="81"/>
      <c r="U36" s="81"/>
      <c r="V36" s="81"/>
      <c r="W36" s="81"/>
    </row>
    <row r="37" ht="20.25" customHeight="true" spans="1:23">
      <c r="A37" s="146" t="s">
        <v>69</v>
      </c>
      <c r="B37" s="58" t="s">
        <v>243</v>
      </c>
      <c r="C37" s="58" t="s">
        <v>244</v>
      </c>
      <c r="D37" s="58" t="s">
        <v>100</v>
      </c>
      <c r="E37" s="58" t="s">
        <v>101</v>
      </c>
      <c r="F37" s="58" t="s">
        <v>245</v>
      </c>
      <c r="G37" s="58" t="s">
        <v>246</v>
      </c>
      <c r="H37" s="81">
        <v>10000</v>
      </c>
      <c r="I37" s="81">
        <v>10000</v>
      </c>
      <c r="J37" s="14"/>
      <c r="K37" s="14"/>
      <c r="L37" s="81">
        <v>10000</v>
      </c>
      <c r="M37" s="14"/>
      <c r="N37" s="81"/>
      <c r="O37" s="81"/>
      <c r="P37" s="81"/>
      <c r="Q37" s="81"/>
      <c r="R37" s="81"/>
      <c r="S37" s="81"/>
      <c r="T37" s="81"/>
      <c r="U37" s="81"/>
      <c r="V37" s="81"/>
      <c r="W37" s="81"/>
    </row>
    <row r="38" ht="20.25" customHeight="true" spans="1:23">
      <c r="A38" s="146" t="s">
        <v>69</v>
      </c>
      <c r="B38" s="58" t="s">
        <v>243</v>
      </c>
      <c r="C38" s="58" t="s">
        <v>244</v>
      </c>
      <c r="D38" s="58" t="s">
        <v>100</v>
      </c>
      <c r="E38" s="58" t="s">
        <v>101</v>
      </c>
      <c r="F38" s="58" t="s">
        <v>245</v>
      </c>
      <c r="G38" s="58" t="s">
        <v>246</v>
      </c>
      <c r="H38" s="81">
        <v>419940</v>
      </c>
      <c r="I38" s="81">
        <v>419940</v>
      </c>
      <c r="J38" s="14"/>
      <c r="K38" s="14"/>
      <c r="L38" s="81">
        <v>419940</v>
      </c>
      <c r="M38" s="14"/>
      <c r="N38" s="81"/>
      <c r="O38" s="81"/>
      <c r="P38" s="81"/>
      <c r="Q38" s="81"/>
      <c r="R38" s="81"/>
      <c r="S38" s="81"/>
      <c r="T38" s="81"/>
      <c r="U38" s="81"/>
      <c r="V38" s="81"/>
      <c r="W38" s="81"/>
    </row>
    <row r="39" ht="20.25" customHeight="true" spans="1:23">
      <c r="A39" s="146" t="s">
        <v>69</v>
      </c>
      <c r="B39" s="58" t="s">
        <v>243</v>
      </c>
      <c r="C39" s="58" t="s">
        <v>244</v>
      </c>
      <c r="D39" s="58" t="s">
        <v>100</v>
      </c>
      <c r="E39" s="58" t="s">
        <v>101</v>
      </c>
      <c r="F39" s="58" t="s">
        <v>247</v>
      </c>
      <c r="G39" s="58" t="s">
        <v>248</v>
      </c>
      <c r="H39" s="81">
        <v>60922</v>
      </c>
      <c r="I39" s="81">
        <v>60922</v>
      </c>
      <c r="J39" s="14"/>
      <c r="K39" s="14"/>
      <c r="L39" s="81">
        <v>60922</v>
      </c>
      <c r="M39" s="14"/>
      <c r="N39" s="81"/>
      <c r="O39" s="81"/>
      <c r="P39" s="81"/>
      <c r="Q39" s="81"/>
      <c r="R39" s="81"/>
      <c r="S39" s="81"/>
      <c r="T39" s="81"/>
      <c r="U39" s="81"/>
      <c r="V39" s="81"/>
      <c r="W39" s="81"/>
    </row>
    <row r="40" ht="20.25" customHeight="true" spans="1:23">
      <c r="A40" s="146" t="s">
        <v>69</v>
      </c>
      <c r="B40" s="58" t="s">
        <v>243</v>
      </c>
      <c r="C40" s="58" t="s">
        <v>244</v>
      </c>
      <c r="D40" s="58" t="s">
        <v>100</v>
      </c>
      <c r="E40" s="58" t="s">
        <v>101</v>
      </c>
      <c r="F40" s="58" t="s">
        <v>249</v>
      </c>
      <c r="G40" s="58" t="s">
        <v>250</v>
      </c>
      <c r="H40" s="81">
        <v>94122</v>
      </c>
      <c r="I40" s="81">
        <v>94122</v>
      </c>
      <c r="J40" s="14"/>
      <c r="K40" s="14"/>
      <c r="L40" s="81">
        <v>94122</v>
      </c>
      <c r="M40" s="14"/>
      <c r="N40" s="81"/>
      <c r="O40" s="81"/>
      <c r="P40" s="81"/>
      <c r="Q40" s="81"/>
      <c r="R40" s="81"/>
      <c r="S40" s="81"/>
      <c r="T40" s="81"/>
      <c r="U40" s="81"/>
      <c r="V40" s="81"/>
      <c r="W40" s="81"/>
    </row>
    <row r="41" ht="20.25" customHeight="true" spans="1:23">
      <c r="A41" s="146" t="s">
        <v>69</v>
      </c>
      <c r="B41" s="58" t="s">
        <v>243</v>
      </c>
      <c r="C41" s="58" t="s">
        <v>244</v>
      </c>
      <c r="D41" s="58" t="s">
        <v>100</v>
      </c>
      <c r="E41" s="58" t="s">
        <v>101</v>
      </c>
      <c r="F41" s="58" t="s">
        <v>251</v>
      </c>
      <c r="G41" s="58" t="s">
        <v>252</v>
      </c>
      <c r="H41" s="81">
        <v>171478</v>
      </c>
      <c r="I41" s="81">
        <v>171478</v>
      </c>
      <c r="J41" s="14"/>
      <c r="K41" s="14"/>
      <c r="L41" s="81">
        <v>171478</v>
      </c>
      <c r="M41" s="14"/>
      <c r="N41" s="81"/>
      <c r="O41" s="81"/>
      <c r="P41" s="81"/>
      <c r="Q41" s="81"/>
      <c r="R41" s="81"/>
      <c r="S41" s="81"/>
      <c r="T41" s="81"/>
      <c r="U41" s="81"/>
      <c r="V41" s="81"/>
      <c r="W41" s="81"/>
    </row>
    <row r="42" ht="20.25" customHeight="true" spans="1:23">
      <c r="A42" s="146" t="s">
        <v>69</v>
      </c>
      <c r="B42" s="58" t="s">
        <v>243</v>
      </c>
      <c r="C42" s="58" t="s">
        <v>244</v>
      </c>
      <c r="D42" s="58" t="s">
        <v>100</v>
      </c>
      <c r="E42" s="58" t="s">
        <v>101</v>
      </c>
      <c r="F42" s="58" t="s">
        <v>253</v>
      </c>
      <c r="G42" s="58" t="s">
        <v>254</v>
      </c>
      <c r="H42" s="81">
        <v>199200</v>
      </c>
      <c r="I42" s="81">
        <v>199200</v>
      </c>
      <c r="J42" s="14"/>
      <c r="K42" s="14"/>
      <c r="L42" s="81">
        <v>199200</v>
      </c>
      <c r="M42" s="14"/>
      <c r="N42" s="81"/>
      <c r="O42" s="81"/>
      <c r="P42" s="81"/>
      <c r="Q42" s="81"/>
      <c r="R42" s="81"/>
      <c r="S42" s="81"/>
      <c r="T42" s="81"/>
      <c r="U42" s="81"/>
      <c r="V42" s="81"/>
      <c r="W42" s="81"/>
    </row>
    <row r="43" ht="20.25" customHeight="true" spans="1:23">
      <c r="A43" s="146" t="s">
        <v>69</v>
      </c>
      <c r="B43" s="58" t="s">
        <v>243</v>
      </c>
      <c r="C43" s="58" t="s">
        <v>244</v>
      </c>
      <c r="D43" s="58" t="s">
        <v>100</v>
      </c>
      <c r="E43" s="58" t="s">
        <v>101</v>
      </c>
      <c r="F43" s="58" t="s">
        <v>255</v>
      </c>
      <c r="G43" s="58" t="s">
        <v>256</v>
      </c>
      <c r="H43" s="81">
        <v>348600</v>
      </c>
      <c r="I43" s="81">
        <v>348600</v>
      </c>
      <c r="J43" s="14"/>
      <c r="K43" s="14"/>
      <c r="L43" s="81">
        <v>348600</v>
      </c>
      <c r="M43" s="14"/>
      <c r="N43" s="81"/>
      <c r="O43" s="81"/>
      <c r="P43" s="81"/>
      <c r="Q43" s="81"/>
      <c r="R43" s="81"/>
      <c r="S43" s="81"/>
      <c r="T43" s="81"/>
      <c r="U43" s="81"/>
      <c r="V43" s="81"/>
      <c r="W43" s="81"/>
    </row>
    <row r="44" ht="20.25" customHeight="true" spans="1:23">
      <c r="A44" s="146" t="s">
        <v>69</v>
      </c>
      <c r="B44" s="58" t="s">
        <v>243</v>
      </c>
      <c r="C44" s="58" t="s">
        <v>244</v>
      </c>
      <c r="D44" s="58" t="s">
        <v>100</v>
      </c>
      <c r="E44" s="58" t="s">
        <v>101</v>
      </c>
      <c r="F44" s="58" t="s">
        <v>257</v>
      </c>
      <c r="G44" s="58" t="s">
        <v>258</v>
      </c>
      <c r="H44" s="81">
        <v>265600</v>
      </c>
      <c r="I44" s="81">
        <v>265600</v>
      </c>
      <c r="J44" s="14"/>
      <c r="K44" s="14"/>
      <c r="L44" s="81">
        <v>265600</v>
      </c>
      <c r="M44" s="14"/>
      <c r="N44" s="81"/>
      <c r="O44" s="81"/>
      <c r="P44" s="81"/>
      <c r="Q44" s="81"/>
      <c r="R44" s="81"/>
      <c r="S44" s="81"/>
      <c r="T44" s="81"/>
      <c r="U44" s="81"/>
      <c r="V44" s="81"/>
      <c r="W44" s="81"/>
    </row>
    <row r="45" ht="20.25" customHeight="true" spans="1:23">
      <c r="A45" s="146" t="s">
        <v>69</v>
      </c>
      <c r="B45" s="58" t="s">
        <v>243</v>
      </c>
      <c r="C45" s="58" t="s">
        <v>244</v>
      </c>
      <c r="D45" s="58" t="s">
        <v>100</v>
      </c>
      <c r="E45" s="58" t="s">
        <v>101</v>
      </c>
      <c r="F45" s="58" t="s">
        <v>259</v>
      </c>
      <c r="G45" s="58" t="s">
        <v>260</v>
      </c>
      <c r="H45" s="81">
        <v>50000</v>
      </c>
      <c r="I45" s="81">
        <v>50000</v>
      </c>
      <c r="J45" s="14"/>
      <c r="K45" s="14"/>
      <c r="L45" s="81">
        <v>50000</v>
      </c>
      <c r="M45" s="14"/>
      <c r="N45" s="81"/>
      <c r="O45" s="81"/>
      <c r="P45" s="81"/>
      <c r="Q45" s="81"/>
      <c r="R45" s="81"/>
      <c r="S45" s="81"/>
      <c r="T45" s="81"/>
      <c r="U45" s="81"/>
      <c r="V45" s="81"/>
      <c r="W45" s="81"/>
    </row>
    <row r="46" ht="20.25" customHeight="true" spans="1:23">
      <c r="A46" s="146" t="s">
        <v>69</v>
      </c>
      <c r="B46" s="58" t="s">
        <v>243</v>
      </c>
      <c r="C46" s="58" t="s">
        <v>244</v>
      </c>
      <c r="D46" s="58" t="s">
        <v>100</v>
      </c>
      <c r="E46" s="58" t="s">
        <v>101</v>
      </c>
      <c r="F46" s="58" t="s">
        <v>261</v>
      </c>
      <c r="G46" s="58" t="s">
        <v>262</v>
      </c>
      <c r="H46" s="81">
        <v>66400</v>
      </c>
      <c r="I46" s="81">
        <v>66400</v>
      </c>
      <c r="J46" s="14"/>
      <c r="K46" s="14"/>
      <c r="L46" s="81">
        <v>66400</v>
      </c>
      <c r="M46" s="14"/>
      <c r="N46" s="81"/>
      <c r="O46" s="81"/>
      <c r="P46" s="81"/>
      <c r="Q46" s="81"/>
      <c r="R46" s="81"/>
      <c r="S46" s="81"/>
      <c r="T46" s="81"/>
      <c r="U46" s="81"/>
      <c r="V46" s="81"/>
      <c r="W46" s="81"/>
    </row>
    <row r="47" ht="20.25" customHeight="true" spans="1:23">
      <c r="A47" s="146" t="s">
        <v>69</v>
      </c>
      <c r="B47" s="58" t="s">
        <v>243</v>
      </c>
      <c r="C47" s="58" t="s">
        <v>244</v>
      </c>
      <c r="D47" s="58" t="s">
        <v>100</v>
      </c>
      <c r="E47" s="58" t="s">
        <v>101</v>
      </c>
      <c r="F47" s="58" t="s">
        <v>238</v>
      </c>
      <c r="G47" s="58" t="s">
        <v>239</v>
      </c>
      <c r="H47" s="81">
        <v>45000</v>
      </c>
      <c r="I47" s="81">
        <v>45000</v>
      </c>
      <c r="J47" s="14"/>
      <c r="K47" s="14"/>
      <c r="L47" s="81">
        <v>45000</v>
      </c>
      <c r="M47" s="14"/>
      <c r="N47" s="81"/>
      <c r="O47" s="81"/>
      <c r="P47" s="81"/>
      <c r="Q47" s="81"/>
      <c r="R47" s="81"/>
      <c r="S47" s="81"/>
      <c r="T47" s="81"/>
      <c r="U47" s="81"/>
      <c r="V47" s="81"/>
      <c r="W47" s="81"/>
    </row>
    <row r="48" ht="20.25" customHeight="true" spans="1:23">
      <c r="A48" s="146" t="s">
        <v>69</v>
      </c>
      <c r="B48" s="58" t="s">
        <v>243</v>
      </c>
      <c r="C48" s="58" t="s">
        <v>244</v>
      </c>
      <c r="D48" s="58" t="s">
        <v>100</v>
      </c>
      <c r="E48" s="58" t="s">
        <v>101</v>
      </c>
      <c r="F48" s="58" t="s">
        <v>263</v>
      </c>
      <c r="G48" s="58" t="s">
        <v>264</v>
      </c>
      <c r="H48" s="81">
        <v>498000</v>
      </c>
      <c r="I48" s="81">
        <v>498000</v>
      </c>
      <c r="J48" s="14"/>
      <c r="K48" s="14"/>
      <c r="L48" s="81">
        <v>498000</v>
      </c>
      <c r="M48" s="14"/>
      <c r="N48" s="81"/>
      <c r="O48" s="81"/>
      <c r="P48" s="81"/>
      <c r="Q48" s="81"/>
      <c r="R48" s="81"/>
      <c r="S48" s="81"/>
      <c r="T48" s="81"/>
      <c r="U48" s="81"/>
      <c r="V48" s="81"/>
      <c r="W48" s="81"/>
    </row>
    <row r="49" ht="20.25" customHeight="true" spans="1:23">
      <c r="A49" s="146" t="s">
        <v>69</v>
      </c>
      <c r="B49" s="58" t="s">
        <v>243</v>
      </c>
      <c r="C49" s="58" t="s">
        <v>244</v>
      </c>
      <c r="D49" s="58" t="s">
        <v>100</v>
      </c>
      <c r="E49" s="58" t="s">
        <v>101</v>
      </c>
      <c r="F49" s="58" t="s">
        <v>263</v>
      </c>
      <c r="G49" s="58" t="s">
        <v>264</v>
      </c>
      <c r="H49" s="81">
        <v>1000</v>
      </c>
      <c r="I49" s="81">
        <v>1000</v>
      </c>
      <c r="J49" s="14"/>
      <c r="K49" s="14"/>
      <c r="L49" s="81">
        <v>1000</v>
      </c>
      <c r="M49" s="14"/>
      <c r="N49" s="81"/>
      <c r="O49" s="81"/>
      <c r="P49" s="81"/>
      <c r="Q49" s="81"/>
      <c r="R49" s="81"/>
      <c r="S49" s="81"/>
      <c r="T49" s="81"/>
      <c r="U49" s="81"/>
      <c r="V49" s="81"/>
      <c r="W49" s="81"/>
    </row>
    <row r="50" ht="20.25" customHeight="true" spans="1:23">
      <c r="A50" s="146" t="s">
        <v>69</v>
      </c>
      <c r="B50" s="58" t="s">
        <v>243</v>
      </c>
      <c r="C50" s="58" t="s">
        <v>244</v>
      </c>
      <c r="D50" s="58" t="s">
        <v>100</v>
      </c>
      <c r="E50" s="58" t="s">
        <v>101</v>
      </c>
      <c r="F50" s="58" t="s">
        <v>263</v>
      </c>
      <c r="G50" s="58" t="s">
        <v>264</v>
      </c>
      <c r="H50" s="81">
        <v>3300</v>
      </c>
      <c r="I50" s="81">
        <v>3300</v>
      </c>
      <c r="J50" s="14"/>
      <c r="K50" s="14"/>
      <c r="L50" s="81">
        <v>3300</v>
      </c>
      <c r="M50" s="14"/>
      <c r="N50" s="81"/>
      <c r="O50" s="81"/>
      <c r="P50" s="81"/>
      <c r="Q50" s="81"/>
      <c r="R50" s="81"/>
      <c r="S50" s="81"/>
      <c r="T50" s="81"/>
      <c r="U50" s="81"/>
      <c r="V50" s="81"/>
      <c r="W50" s="81"/>
    </row>
    <row r="51" ht="20.25" customHeight="true" spans="1:23">
      <c r="A51" s="146" t="s">
        <v>69</v>
      </c>
      <c r="B51" s="58" t="s">
        <v>243</v>
      </c>
      <c r="C51" s="58" t="s">
        <v>244</v>
      </c>
      <c r="D51" s="58" t="s">
        <v>100</v>
      </c>
      <c r="E51" s="58" t="s">
        <v>101</v>
      </c>
      <c r="F51" s="58" t="s">
        <v>263</v>
      </c>
      <c r="G51" s="58" t="s">
        <v>264</v>
      </c>
      <c r="H51" s="81">
        <v>120000</v>
      </c>
      <c r="I51" s="81">
        <v>120000</v>
      </c>
      <c r="J51" s="14"/>
      <c r="K51" s="14"/>
      <c r="L51" s="81">
        <v>120000</v>
      </c>
      <c r="M51" s="14"/>
      <c r="N51" s="81"/>
      <c r="O51" s="81"/>
      <c r="P51" s="81"/>
      <c r="Q51" s="81"/>
      <c r="R51" s="81"/>
      <c r="S51" s="81"/>
      <c r="T51" s="81"/>
      <c r="U51" s="81"/>
      <c r="V51" s="81"/>
      <c r="W51" s="81"/>
    </row>
    <row r="52" ht="20.25" customHeight="true" spans="1:23">
      <c r="A52" s="146" t="s">
        <v>69</v>
      </c>
      <c r="B52" s="58" t="s">
        <v>265</v>
      </c>
      <c r="C52" s="58" t="s">
        <v>266</v>
      </c>
      <c r="D52" s="58" t="s">
        <v>100</v>
      </c>
      <c r="E52" s="58" t="s">
        <v>101</v>
      </c>
      <c r="F52" s="58" t="s">
        <v>204</v>
      </c>
      <c r="G52" s="58" t="s">
        <v>205</v>
      </c>
      <c r="H52" s="81">
        <v>80000</v>
      </c>
      <c r="I52" s="81">
        <v>80000</v>
      </c>
      <c r="J52" s="14"/>
      <c r="K52" s="14"/>
      <c r="L52" s="81">
        <v>80000</v>
      </c>
      <c r="M52" s="14"/>
      <c r="N52" s="81"/>
      <c r="O52" s="81"/>
      <c r="P52" s="81"/>
      <c r="Q52" s="81"/>
      <c r="R52" s="81"/>
      <c r="S52" s="81"/>
      <c r="T52" s="81"/>
      <c r="U52" s="81"/>
      <c r="V52" s="81"/>
      <c r="W52" s="81"/>
    </row>
    <row r="53" ht="20.25" customHeight="true" spans="1:23">
      <c r="A53" s="146" t="s">
        <v>69</v>
      </c>
      <c r="B53" s="58" t="s">
        <v>267</v>
      </c>
      <c r="C53" s="58" t="s">
        <v>268</v>
      </c>
      <c r="D53" s="58" t="s">
        <v>100</v>
      </c>
      <c r="E53" s="58" t="s">
        <v>101</v>
      </c>
      <c r="F53" s="58" t="s">
        <v>206</v>
      </c>
      <c r="G53" s="58" t="s">
        <v>207</v>
      </c>
      <c r="H53" s="81">
        <v>1161360</v>
      </c>
      <c r="I53" s="81">
        <v>1161360</v>
      </c>
      <c r="J53" s="14"/>
      <c r="K53" s="14"/>
      <c r="L53" s="81">
        <v>1161360</v>
      </c>
      <c r="M53" s="14"/>
      <c r="N53" s="81"/>
      <c r="O53" s="81"/>
      <c r="P53" s="81"/>
      <c r="Q53" s="81"/>
      <c r="R53" s="81"/>
      <c r="S53" s="81"/>
      <c r="T53" s="81"/>
      <c r="U53" s="81"/>
      <c r="V53" s="81"/>
      <c r="W53" s="81"/>
    </row>
    <row r="54" ht="20.25" customHeight="true" spans="1:23">
      <c r="A54" s="146" t="s">
        <v>69</v>
      </c>
      <c r="B54" s="58" t="s">
        <v>267</v>
      </c>
      <c r="C54" s="58" t="s">
        <v>268</v>
      </c>
      <c r="D54" s="58" t="s">
        <v>100</v>
      </c>
      <c r="E54" s="58" t="s">
        <v>101</v>
      </c>
      <c r="F54" s="58" t="s">
        <v>206</v>
      </c>
      <c r="G54" s="58" t="s">
        <v>207</v>
      </c>
      <c r="H54" s="81">
        <v>820000</v>
      </c>
      <c r="I54" s="81">
        <v>820000</v>
      </c>
      <c r="J54" s="14"/>
      <c r="K54" s="14"/>
      <c r="L54" s="81">
        <v>820000</v>
      </c>
      <c r="M54" s="14"/>
      <c r="N54" s="81"/>
      <c r="O54" s="81"/>
      <c r="P54" s="81"/>
      <c r="Q54" s="81"/>
      <c r="R54" s="81"/>
      <c r="S54" s="81"/>
      <c r="T54" s="81"/>
      <c r="U54" s="81"/>
      <c r="V54" s="81"/>
      <c r="W54" s="81"/>
    </row>
    <row r="55" ht="17.25" customHeight="true" spans="1:23">
      <c r="A55" s="29" t="s">
        <v>174</v>
      </c>
      <c r="B55" s="147"/>
      <c r="C55" s="147"/>
      <c r="D55" s="147"/>
      <c r="E55" s="147"/>
      <c r="F55" s="147"/>
      <c r="G55" s="149"/>
      <c r="H55" s="81">
        <v>48002065.4</v>
      </c>
      <c r="I55" s="81">
        <v>48002065.4</v>
      </c>
      <c r="J55" s="81"/>
      <c r="K55" s="81"/>
      <c r="L55" s="81">
        <v>48002065.4</v>
      </c>
      <c r="M55" s="81"/>
      <c r="N55" s="81"/>
      <c r="O55" s="81"/>
      <c r="P55" s="81"/>
      <c r="Q55" s="81"/>
      <c r="R55" s="81"/>
      <c r="S55" s="81"/>
      <c r="T55" s="81"/>
      <c r="U55" s="81"/>
      <c r="V55" s="81"/>
      <c r="W55" s="81"/>
    </row>
  </sheetData>
  <mergeCells count="30">
    <mergeCell ref="A2:W2"/>
    <mergeCell ref="A3:G3"/>
    <mergeCell ref="H4:W4"/>
    <mergeCell ref="I5:M5"/>
    <mergeCell ref="N5:P5"/>
    <mergeCell ref="R5:W5"/>
    <mergeCell ref="A55:G5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true"/>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W47"/>
  <sheetViews>
    <sheetView showZeros="0" topLeftCell="F1" workbookViewId="0">
      <selection activeCell="A1" sqref="A1"/>
    </sheetView>
  </sheetViews>
  <sheetFormatPr defaultColWidth="8" defaultRowHeight="14.25" customHeight="true"/>
  <cols>
    <col min="1" max="1" width="9" customWidth="true"/>
    <col min="2" max="2" width="11.75" customWidth="true"/>
    <col min="3" max="3" width="28.75" customWidth="true"/>
    <col min="4" max="4" width="20.875" customWidth="true"/>
    <col min="5" max="5" width="9.75" customWidth="true"/>
    <col min="6" max="6" width="15.5" customWidth="true"/>
    <col min="7" max="7" width="8.625" customWidth="true"/>
    <col min="8" max="8" width="15.5" customWidth="true"/>
    <col min="9" max="13" width="17.5" customWidth="true"/>
    <col min="14" max="14" width="10.75" customWidth="true"/>
    <col min="15" max="15" width="11.125" customWidth="true"/>
    <col min="16" max="16" width="9.75" customWidth="true"/>
    <col min="17" max="21" width="17.375" customWidth="true"/>
    <col min="22" max="22" width="17.5" customWidth="true"/>
    <col min="23" max="23" width="17.375" customWidth="true"/>
  </cols>
  <sheetData>
    <row r="1" ht="13.5" customHeight="true" spans="2:23">
      <c r="B1" s="136"/>
      <c r="E1" s="1"/>
      <c r="F1" s="1"/>
      <c r="G1" s="1"/>
      <c r="H1" s="1"/>
      <c r="U1" s="136"/>
      <c r="W1" s="141" t="s">
        <v>269</v>
      </c>
    </row>
    <row r="2" ht="46.5" customHeight="true"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3.5" customHeight="true" spans="1:23">
      <c r="A3" s="3" t="str">
        <f>"单位名称："&amp;"中国共产党昆明市委员会党校"</f>
        <v>单位名称：中国共产党昆明市委员会党校</v>
      </c>
      <c r="B3" s="4"/>
      <c r="C3" s="4"/>
      <c r="D3" s="4"/>
      <c r="E3" s="4"/>
      <c r="F3" s="4"/>
      <c r="G3" s="4"/>
      <c r="H3" s="4"/>
      <c r="I3" s="19"/>
      <c r="J3" s="19"/>
      <c r="K3" s="19"/>
      <c r="L3" s="19"/>
      <c r="M3" s="19"/>
      <c r="N3" s="19"/>
      <c r="O3" s="19"/>
      <c r="P3" s="19"/>
      <c r="Q3" s="19"/>
      <c r="U3" s="136"/>
      <c r="W3" s="119" t="s">
        <v>1</v>
      </c>
    </row>
    <row r="4" ht="21.75" customHeight="true" spans="1:23">
      <c r="A4" s="5" t="s">
        <v>270</v>
      </c>
      <c r="B4" s="6" t="s">
        <v>184</v>
      </c>
      <c r="C4" s="5" t="s">
        <v>185</v>
      </c>
      <c r="D4" s="5" t="s">
        <v>271</v>
      </c>
      <c r="E4" s="6" t="s">
        <v>186</v>
      </c>
      <c r="F4" s="6" t="s">
        <v>187</v>
      </c>
      <c r="G4" s="6" t="s">
        <v>188</v>
      </c>
      <c r="H4" s="6" t="s">
        <v>189</v>
      </c>
      <c r="I4" s="31" t="s">
        <v>54</v>
      </c>
      <c r="J4" s="21" t="s">
        <v>272</v>
      </c>
      <c r="K4" s="22"/>
      <c r="L4" s="22"/>
      <c r="M4" s="23"/>
      <c r="N4" s="21" t="s">
        <v>192</v>
      </c>
      <c r="O4" s="22"/>
      <c r="P4" s="23"/>
      <c r="Q4" s="6" t="s">
        <v>60</v>
      </c>
      <c r="R4" s="21" t="s">
        <v>61</v>
      </c>
      <c r="S4" s="22"/>
      <c r="T4" s="22"/>
      <c r="U4" s="22"/>
      <c r="V4" s="22"/>
      <c r="W4" s="23"/>
    </row>
    <row r="5" ht="21.75" customHeight="true" spans="1:23">
      <c r="A5" s="7"/>
      <c r="B5" s="32"/>
      <c r="C5" s="7"/>
      <c r="D5" s="7"/>
      <c r="E5" s="8"/>
      <c r="F5" s="8"/>
      <c r="G5" s="8"/>
      <c r="H5" s="8"/>
      <c r="I5" s="32"/>
      <c r="J5" s="137" t="s">
        <v>57</v>
      </c>
      <c r="K5" s="138"/>
      <c r="L5" s="6" t="s">
        <v>58</v>
      </c>
      <c r="M5" s="6" t="s">
        <v>59</v>
      </c>
      <c r="N5" s="6" t="s">
        <v>57</v>
      </c>
      <c r="O5" s="6" t="s">
        <v>58</v>
      </c>
      <c r="P5" s="6" t="s">
        <v>59</v>
      </c>
      <c r="Q5" s="8"/>
      <c r="R5" s="6" t="s">
        <v>56</v>
      </c>
      <c r="S5" s="6" t="s">
        <v>63</v>
      </c>
      <c r="T5" s="6" t="s">
        <v>198</v>
      </c>
      <c r="U5" s="6" t="s">
        <v>65</v>
      </c>
      <c r="V5" s="6" t="s">
        <v>66</v>
      </c>
      <c r="W5" s="6" t="s">
        <v>67</v>
      </c>
    </row>
    <row r="6" ht="21" customHeight="true" spans="1:23">
      <c r="A6" s="32"/>
      <c r="B6" s="32"/>
      <c r="C6" s="32"/>
      <c r="D6" s="32"/>
      <c r="E6" s="32"/>
      <c r="F6" s="32"/>
      <c r="G6" s="32"/>
      <c r="H6" s="32"/>
      <c r="I6" s="32"/>
      <c r="J6" s="139" t="s">
        <v>56</v>
      </c>
      <c r="K6" s="140"/>
      <c r="L6" s="32"/>
      <c r="M6" s="32"/>
      <c r="N6" s="32"/>
      <c r="O6" s="32"/>
      <c r="P6" s="32"/>
      <c r="Q6" s="32"/>
      <c r="R6" s="32"/>
      <c r="S6" s="32"/>
      <c r="T6" s="32"/>
      <c r="U6" s="32"/>
      <c r="V6" s="32"/>
      <c r="W6" s="32"/>
    </row>
    <row r="7" ht="39.75" customHeight="true" spans="1:23">
      <c r="A7" s="9"/>
      <c r="B7" s="25"/>
      <c r="C7" s="9"/>
      <c r="D7" s="9"/>
      <c r="E7" s="10"/>
      <c r="F7" s="10"/>
      <c r="G7" s="10"/>
      <c r="H7" s="10"/>
      <c r="I7" s="25"/>
      <c r="J7" s="69" t="s">
        <v>56</v>
      </c>
      <c r="K7" s="69" t="s">
        <v>273</v>
      </c>
      <c r="L7" s="10"/>
      <c r="M7" s="10"/>
      <c r="N7" s="10"/>
      <c r="O7" s="10"/>
      <c r="P7" s="10"/>
      <c r="Q7" s="10"/>
      <c r="R7" s="10"/>
      <c r="S7" s="10"/>
      <c r="T7" s="10"/>
      <c r="U7" s="25"/>
      <c r="V7" s="10"/>
      <c r="W7" s="10"/>
    </row>
    <row r="8" ht="15" customHeight="true" spans="1:23">
      <c r="A8" s="11">
        <v>1</v>
      </c>
      <c r="B8" s="11">
        <v>2</v>
      </c>
      <c r="C8" s="11">
        <v>3</v>
      </c>
      <c r="D8" s="11">
        <v>4</v>
      </c>
      <c r="E8" s="11">
        <v>5</v>
      </c>
      <c r="F8" s="11">
        <v>6</v>
      </c>
      <c r="G8" s="11">
        <v>7</v>
      </c>
      <c r="H8" s="11">
        <v>8</v>
      </c>
      <c r="I8" s="11">
        <v>9</v>
      </c>
      <c r="J8" s="11">
        <v>10</v>
      </c>
      <c r="K8" s="11">
        <v>11</v>
      </c>
      <c r="L8" s="35">
        <v>12</v>
      </c>
      <c r="M8" s="35">
        <v>13</v>
      </c>
      <c r="N8" s="35">
        <v>14</v>
      </c>
      <c r="O8" s="35">
        <v>15</v>
      </c>
      <c r="P8" s="35">
        <v>16</v>
      </c>
      <c r="Q8" s="35">
        <v>17</v>
      </c>
      <c r="R8" s="35">
        <v>18</v>
      </c>
      <c r="S8" s="35">
        <v>19</v>
      </c>
      <c r="T8" s="35">
        <v>20</v>
      </c>
      <c r="U8" s="11">
        <v>21</v>
      </c>
      <c r="V8" s="35">
        <v>22</v>
      </c>
      <c r="W8" s="11">
        <v>23</v>
      </c>
    </row>
    <row r="9" ht="21.75" customHeight="true" spans="1:23">
      <c r="A9" s="70" t="s">
        <v>274</v>
      </c>
      <c r="B9" s="70" t="s">
        <v>275</v>
      </c>
      <c r="C9" s="70" t="s">
        <v>276</v>
      </c>
      <c r="D9" s="70" t="s">
        <v>69</v>
      </c>
      <c r="E9" s="70" t="s">
        <v>116</v>
      </c>
      <c r="F9" s="70" t="s">
        <v>117</v>
      </c>
      <c r="G9" s="70" t="s">
        <v>230</v>
      </c>
      <c r="H9" s="70" t="s">
        <v>231</v>
      </c>
      <c r="I9" s="81">
        <v>47952</v>
      </c>
      <c r="J9" s="81">
        <v>47952</v>
      </c>
      <c r="K9" s="81">
        <v>47952</v>
      </c>
      <c r="L9" s="81"/>
      <c r="M9" s="81"/>
      <c r="N9" s="81"/>
      <c r="O9" s="81"/>
      <c r="P9" s="81"/>
      <c r="Q9" s="81"/>
      <c r="R9" s="81"/>
      <c r="S9" s="81"/>
      <c r="T9" s="81"/>
      <c r="U9" s="81"/>
      <c r="V9" s="81"/>
      <c r="W9" s="81"/>
    </row>
    <row r="10" ht="21.75" customHeight="true" spans="1:23">
      <c r="A10" s="70" t="s">
        <v>277</v>
      </c>
      <c r="B10" s="70" t="s">
        <v>278</v>
      </c>
      <c r="C10" s="70" t="s">
        <v>279</v>
      </c>
      <c r="D10" s="70" t="s">
        <v>69</v>
      </c>
      <c r="E10" s="70" t="s">
        <v>100</v>
      </c>
      <c r="F10" s="70" t="s">
        <v>101</v>
      </c>
      <c r="G10" s="70" t="s">
        <v>261</v>
      </c>
      <c r="H10" s="70" t="s">
        <v>262</v>
      </c>
      <c r="I10" s="81">
        <v>2879838</v>
      </c>
      <c r="J10" s="81">
        <v>2879838</v>
      </c>
      <c r="K10" s="81">
        <v>2879838</v>
      </c>
      <c r="L10" s="81"/>
      <c r="M10" s="81"/>
      <c r="N10" s="81"/>
      <c r="O10" s="81"/>
      <c r="P10" s="81"/>
      <c r="Q10" s="81"/>
      <c r="R10" s="81"/>
      <c r="S10" s="81"/>
      <c r="T10" s="81"/>
      <c r="U10" s="81"/>
      <c r="V10" s="81"/>
      <c r="W10" s="81"/>
    </row>
    <row r="11" ht="21.75" customHeight="true" spans="1:23">
      <c r="A11" s="70" t="s">
        <v>277</v>
      </c>
      <c r="B11" s="70" t="s">
        <v>278</v>
      </c>
      <c r="C11" s="70" t="s">
        <v>279</v>
      </c>
      <c r="D11" s="70" t="s">
        <v>69</v>
      </c>
      <c r="E11" s="70" t="s">
        <v>100</v>
      </c>
      <c r="F11" s="70" t="s">
        <v>101</v>
      </c>
      <c r="G11" s="70" t="s">
        <v>280</v>
      </c>
      <c r="H11" s="70" t="s">
        <v>281</v>
      </c>
      <c r="I11" s="81">
        <v>12600</v>
      </c>
      <c r="J11" s="81">
        <v>12600</v>
      </c>
      <c r="K11" s="81">
        <v>12600</v>
      </c>
      <c r="L11" s="81"/>
      <c r="M11" s="81"/>
      <c r="N11" s="81"/>
      <c r="O11" s="81"/>
      <c r="P11" s="81"/>
      <c r="Q11" s="81"/>
      <c r="R11" s="81"/>
      <c r="S11" s="81"/>
      <c r="T11" s="81"/>
      <c r="U11" s="81"/>
      <c r="V11" s="81"/>
      <c r="W11" s="81"/>
    </row>
    <row r="12" ht="21.75" customHeight="true" spans="1:23">
      <c r="A12" s="70" t="s">
        <v>277</v>
      </c>
      <c r="B12" s="70" t="s">
        <v>278</v>
      </c>
      <c r="C12" s="70" t="s">
        <v>279</v>
      </c>
      <c r="D12" s="70" t="s">
        <v>69</v>
      </c>
      <c r="E12" s="70" t="s">
        <v>100</v>
      </c>
      <c r="F12" s="70" t="s">
        <v>101</v>
      </c>
      <c r="G12" s="70" t="s">
        <v>282</v>
      </c>
      <c r="H12" s="70" t="s">
        <v>283</v>
      </c>
      <c r="I12" s="81">
        <v>60000</v>
      </c>
      <c r="J12" s="81">
        <v>60000</v>
      </c>
      <c r="K12" s="81">
        <v>60000</v>
      </c>
      <c r="L12" s="81"/>
      <c r="M12" s="81"/>
      <c r="N12" s="81"/>
      <c r="O12" s="81"/>
      <c r="P12" s="81"/>
      <c r="Q12" s="81"/>
      <c r="R12" s="81"/>
      <c r="S12" s="81"/>
      <c r="T12" s="81"/>
      <c r="U12" s="81"/>
      <c r="V12" s="81"/>
      <c r="W12" s="81"/>
    </row>
    <row r="13" ht="21.75" customHeight="true" spans="1:23">
      <c r="A13" s="70" t="s">
        <v>277</v>
      </c>
      <c r="B13" s="70" t="s">
        <v>278</v>
      </c>
      <c r="C13" s="70" t="s">
        <v>279</v>
      </c>
      <c r="D13" s="70" t="s">
        <v>69</v>
      </c>
      <c r="E13" s="70" t="s">
        <v>100</v>
      </c>
      <c r="F13" s="70" t="s">
        <v>101</v>
      </c>
      <c r="G13" s="70" t="s">
        <v>263</v>
      </c>
      <c r="H13" s="70" t="s">
        <v>264</v>
      </c>
      <c r="I13" s="81">
        <v>3000</v>
      </c>
      <c r="J13" s="81">
        <v>3000</v>
      </c>
      <c r="K13" s="81">
        <v>3000</v>
      </c>
      <c r="L13" s="81"/>
      <c r="M13" s="81"/>
      <c r="N13" s="81"/>
      <c r="O13" s="81"/>
      <c r="P13" s="81"/>
      <c r="Q13" s="81"/>
      <c r="R13" s="81"/>
      <c r="S13" s="81"/>
      <c r="T13" s="81"/>
      <c r="U13" s="81"/>
      <c r="V13" s="81"/>
      <c r="W13" s="81"/>
    </row>
    <row r="14" ht="21.75" customHeight="true" spans="1:23">
      <c r="A14" s="70" t="s">
        <v>277</v>
      </c>
      <c r="B14" s="70" t="s">
        <v>284</v>
      </c>
      <c r="C14" s="70" t="s">
        <v>285</v>
      </c>
      <c r="D14" s="70" t="s">
        <v>69</v>
      </c>
      <c r="E14" s="70" t="s">
        <v>100</v>
      </c>
      <c r="F14" s="70" t="s">
        <v>101</v>
      </c>
      <c r="G14" s="70" t="s">
        <v>245</v>
      </c>
      <c r="H14" s="70" t="s">
        <v>246</v>
      </c>
      <c r="I14" s="81">
        <v>177000</v>
      </c>
      <c r="J14" s="81">
        <v>177000</v>
      </c>
      <c r="K14" s="81">
        <v>177000</v>
      </c>
      <c r="L14" s="81"/>
      <c r="M14" s="81"/>
      <c r="N14" s="81"/>
      <c r="O14" s="81"/>
      <c r="P14" s="81"/>
      <c r="Q14" s="81"/>
      <c r="R14" s="81"/>
      <c r="S14" s="81"/>
      <c r="T14" s="81"/>
      <c r="U14" s="81"/>
      <c r="V14" s="81"/>
      <c r="W14" s="81"/>
    </row>
    <row r="15" ht="21.75" customHeight="true" spans="1:23">
      <c r="A15" s="70" t="s">
        <v>277</v>
      </c>
      <c r="B15" s="70" t="s">
        <v>284</v>
      </c>
      <c r="C15" s="70" t="s">
        <v>285</v>
      </c>
      <c r="D15" s="70" t="s">
        <v>69</v>
      </c>
      <c r="E15" s="70" t="s">
        <v>100</v>
      </c>
      <c r="F15" s="70" t="s">
        <v>101</v>
      </c>
      <c r="G15" s="70" t="s">
        <v>286</v>
      </c>
      <c r="H15" s="70" t="s">
        <v>287</v>
      </c>
      <c r="I15" s="81">
        <v>150000</v>
      </c>
      <c r="J15" s="81">
        <v>150000</v>
      </c>
      <c r="K15" s="81">
        <v>150000</v>
      </c>
      <c r="L15" s="81"/>
      <c r="M15" s="81"/>
      <c r="N15" s="81"/>
      <c r="O15" s="81"/>
      <c r="P15" s="81"/>
      <c r="Q15" s="81"/>
      <c r="R15" s="81"/>
      <c r="S15" s="81"/>
      <c r="T15" s="81"/>
      <c r="U15" s="81"/>
      <c r="V15" s="81"/>
      <c r="W15" s="81"/>
    </row>
    <row r="16" ht="21.75" customHeight="true" spans="1:23">
      <c r="A16" s="70" t="s">
        <v>277</v>
      </c>
      <c r="B16" s="70" t="s">
        <v>284</v>
      </c>
      <c r="C16" s="70" t="s">
        <v>285</v>
      </c>
      <c r="D16" s="70" t="s">
        <v>69</v>
      </c>
      <c r="E16" s="70" t="s">
        <v>100</v>
      </c>
      <c r="F16" s="70" t="s">
        <v>101</v>
      </c>
      <c r="G16" s="70" t="s">
        <v>251</v>
      </c>
      <c r="H16" s="70" t="s">
        <v>252</v>
      </c>
      <c r="I16" s="81">
        <v>6000</v>
      </c>
      <c r="J16" s="81">
        <v>6000</v>
      </c>
      <c r="K16" s="81">
        <v>6000</v>
      </c>
      <c r="L16" s="81"/>
      <c r="M16" s="81"/>
      <c r="N16" s="81"/>
      <c r="O16" s="81"/>
      <c r="P16" s="81"/>
      <c r="Q16" s="81"/>
      <c r="R16" s="81"/>
      <c r="S16" s="81"/>
      <c r="T16" s="81"/>
      <c r="U16" s="81"/>
      <c r="V16" s="81"/>
      <c r="W16" s="81"/>
    </row>
    <row r="17" ht="21.75" customHeight="true" spans="1:23">
      <c r="A17" s="70" t="s">
        <v>277</v>
      </c>
      <c r="B17" s="70" t="s">
        <v>284</v>
      </c>
      <c r="C17" s="70" t="s">
        <v>285</v>
      </c>
      <c r="D17" s="70" t="s">
        <v>69</v>
      </c>
      <c r="E17" s="70" t="s">
        <v>100</v>
      </c>
      <c r="F17" s="70" t="s">
        <v>101</v>
      </c>
      <c r="G17" s="70" t="s">
        <v>255</v>
      </c>
      <c r="H17" s="70" t="s">
        <v>256</v>
      </c>
      <c r="I17" s="81">
        <v>255814</v>
      </c>
      <c r="J17" s="81">
        <v>255814</v>
      </c>
      <c r="K17" s="81">
        <v>255814</v>
      </c>
      <c r="L17" s="81"/>
      <c r="M17" s="81"/>
      <c r="N17" s="81"/>
      <c r="O17" s="81"/>
      <c r="P17" s="81"/>
      <c r="Q17" s="81"/>
      <c r="R17" s="81"/>
      <c r="S17" s="81"/>
      <c r="T17" s="81"/>
      <c r="U17" s="81"/>
      <c r="V17" s="81"/>
      <c r="W17" s="81"/>
    </row>
    <row r="18" ht="21.75" customHeight="true" spans="1:23">
      <c r="A18" s="70" t="s">
        <v>277</v>
      </c>
      <c r="B18" s="70" t="s">
        <v>284</v>
      </c>
      <c r="C18" s="70" t="s">
        <v>285</v>
      </c>
      <c r="D18" s="70" t="s">
        <v>69</v>
      </c>
      <c r="E18" s="70" t="s">
        <v>100</v>
      </c>
      <c r="F18" s="70" t="s">
        <v>101</v>
      </c>
      <c r="G18" s="70" t="s">
        <v>259</v>
      </c>
      <c r="H18" s="70" t="s">
        <v>260</v>
      </c>
      <c r="I18" s="81">
        <v>18000</v>
      </c>
      <c r="J18" s="81">
        <v>18000</v>
      </c>
      <c r="K18" s="81">
        <v>18000</v>
      </c>
      <c r="L18" s="81"/>
      <c r="M18" s="81"/>
      <c r="N18" s="81"/>
      <c r="O18" s="81"/>
      <c r="P18" s="81"/>
      <c r="Q18" s="81"/>
      <c r="R18" s="81"/>
      <c r="S18" s="81"/>
      <c r="T18" s="81"/>
      <c r="U18" s="81"/>
      <c r="V18" s="81"/>
      <c r="W18" s="81"/>
    </row>
    <row r="19" ht="21.75" customHeight="true" spans="1:23">
      <c r="A19" s="70" t="s">
        <v>277</v>
      </c>
      <c r="B19" s="70" t="s">
        <v>284</v>
      </c>
      <c r="C19" s="70" t="s">
        <v>285</v>
      </c>
      <c r="D19" s="70" t="s">
        <v>69</v>
      </c>
      <c r="E19" s="70" t="s">
        <v>100</v>
      </c>
      <c r="F19" s="70" t="s">
        <v>101</v>
      </c>
      <c r="G19" s="70" t="s">
        <v>280</v>
      </c>
      <c r="H19" s="70" t="s">
        <v>281</v>
      </c>
      <c r="I19" s="81">
        <v>680840</v>
      </c>
      <c r="J19" s="81">
        <v>680840</v>
      </c>
      <c r="K19" s="81">
        <v>680840</v>
      </c>
      <c r="L19" s="81"/>
      <c r="M19" s="81"/>
      <c r="N19" s="81"/>
      <c r="O19" s="81"/>
      <c r="P19" s="81"/>
      <c r="Q19" s="81"/>
      <c r="R19" s="81"/>
      <c r="S19" s="81"/>
      <c r="T19" s="81"/>
      <c r="U19" s="81"/>
      <c r="V19" s="81"/>
      <c r="W19" s="81"/>
    </row>
    <row r="20" ht="21.75" customHeight="true" spans="1:23">
      <c r="A20" s="70" t="s">
        <v>277</v>
      </c>
      <c r="B20" s="70" t="s">
        <v>284</v>
      </c>
      <c r="C20" s="70" t="s">
        <v>285</v>
      </c>
      <c r="D20" s="70" t="s">
        <v>69</v>
      </c>
      <c r="E20" s="70" t="s">
        <v>100</v>
      </c>
      <c r="F20" s="70" t="s">
        <v>101</v>
      </c>
      <c r="G20" s="70" t="s">
        <v>282</v>
      </c>
      <c r="H20" s="70" t="s">
        <v>283</v>
      </c>
      <c r="I20" s="81">
        <v>84000</v>
      </c>
      <c r="J20" s="81">
        <v>84000</v>
      </c>
      <c r="K20" s="81">
        <v>84000</v>
      </c>
      <c r="L20" s="81"/>
      <c r="M20" s="81"/>
      <c r="N20" s="81"/>
      <c r="O20" s="81"/>
      <c r="P20" s="81"/>
      <c r="Q20" s="81"/>
      <c r="R20" s="81"/>
      <c r="S20" s="81"/>
      <c r="T20" s="81"/>
      <c r="U20" s="81"/>
      <c r="V20" s="81"/>
      <c r="W20" s="81"/>
    </row>
    <row r="21" ht="21.75" customHeight="true" spans="1:23">
      <c r="A21" s="70" t="s">
        <v>277</v>
      </c>
      <c r="B21" s="70" t="s">
        <v>284</v>
      </c>
      <c r="C21" s="70" t="s">
        <v>285</v>
      </c>
      <c r="D21" s="70" t="s">
        <v>69</v>
      </c>
      <c r="E21" s="70" t="s">
        <v>100</v>
      </c>
      <c r="F21" s="70" t="s">
        <v>101</v>
      </c>
      <c r="G21" s="70" t="s">
        <v>238</v>
      </c>
      <c r="H21" s="70" t="s">
        <v>239</v>
      </c>
      <c r="I21" s="81">
        <v>1800</v>
      </c>
      <c r="J21" s="81">
        <v>1800</v>
      </c>
      <c r="K21" s="81">
        <v>1800</v>
      </c>
      <c r="L21" s="81"/>
      <c r="M21" s="81"/>
      <c r="N21" s="81"/>
      <c r="O21" s="81"/>
      <c r="P21" s="81"/>
      <c r="Q21" s="81"/>
      <c r="R21" s="81"/>
      <c r="S21" s="81"/>
      <c r="T21" s="81"/>
      <c r="U21" s="81"/>
      <c r="V21" s="81"/>
      <c r="W21" s="81"/>
    </row>
    <row r="22" ht="21.75" customHeight="true" spans="1:23">
      <c r="A22" s="70" t="s">
        <v>277</v>
      </c>
      <c r="B22" s="70" t="s">
        <v>288</v>
      </c>
      <c r="C22" s="70" t="s">
        <v>289</v>
      </c>
      <c r="D22" s="70" t="s">
        <v>69</v>
      </c>
      <c r="E22" s="70" t="s">
        <v>100</v>
      </c>
      <c r="F22" s="70" t="s">
        <v>101</v>
      </c>
      <c r="G22" s="70" t="s">
        <v>245</v>
      </c>
      <c r="H22" s="70" t="s">
        <v>246</v>
      </c>
      <c r="I22" s="81">
        <v>160000</v>
      </c>
      <c r="J22" s="81">
        <v>160000</v>
      </c>
      <c r="K22" s="81">
        <v>160000</v>
      </c>
      <c r="L22" s="81"/>
      <c r="M22" s="81"/>
      <c r="N22" s="81"/>
      <c r="O22" s="81"/>
      <c r="P22" s="81"/>
      <c r="Q22" s="81"/>
      <c r="R22" s="81"/>
      <c r="S22" s="81"/>
      <c r="T22" s="81"/>
      <c r="U22" s="81"/>
      <c r="V22" s="81"/>
      <c r="W22" s="81"/>
    </row>
    <row r="23" ht="21.75" customHeight="true" spans="1:23">
      <c r="A23" s="70" t="s">
        <v>277</v>
      </c>
      <c r="B23" s="70" t="s">
        <v>288</v>
      </c>
      <c r="C23" s="70" t="s">
        <v>289</v>
      </c>
      <c r="D23" s="70" t="s">
        <v>69</v>
      </c>
      <c r="E23" s="70" t="s">
        <v>100</v>
      </c>
      <c r="F23" s="70" t="s">
        <v>101</v>
      </c>
      <c r="G23" s="70" t="s">
        <v>251</v>
      </c>
      <c r="H23" s="70" t="s">
        <v>252</v>
      </c>
      <c r="I23" s="81">
        <v>219400</v>
      </c>
      <c r="J23" s="81">
        <v>219400</v>
      </c>
      <c r="K23" s="81">
        <v>219400</v>
      </c>
      <c r="L23" s="81"/>
      <c r="M23" s="81"/>
      <c r="N23" s="81"/>
      <c r="O23" s="81"/>
      <c r="P23" s="81"/>
      <c r="Q23" s="81"/>
      <c r="R23" s="81"/>
      <c r="S23" s="81"/>
      <c r="T23" s="81"/>
      <c r="U23" s="81"/>
      <c r="V23" s="81"/>
      <c r="W23" s="81"/>
    </row>
    <row r="24" ht="21.75" customHeight="true" spans="1:23">
      <c r="A24" s="70" t="s">
        <v>277</v>
      </c>
      <c r="B24" s="70" t="s">
        <v>288</v>
      </c>
      <c r="C24" s="70" t="s">
        <v>289</v>
      </c>
      <c r="D24" s="70" t="s">
        <v>69</v>
      </c>
      <c r="E24" s="70" t="s">
        <v>100</v>
      </c>
      <c r="F24" s="70" t="s">
        <v>101</v>
      </c>
      <c r="G24" s="70" t="s">
        <v>257</v>
      </c>
      <c r="H24" s="70" t="s">
        <v>258</v>
      </c>
      <c r="I24" s="81">
        <v>160000</v>
      </c>
      <c r="J24" s="81">
        <v>160000</v>
      </c>
      <c r="K24" s="81">
        <v>160000</v>
      </c>
      <c r="L24" s="81"/>
      <c r="M24" s="81"/>
      <c r="N24" s="81"/>
      <c r="O24" s="81"/>
      <c r="P24" s="81"/>
      <c r="Q24" s="81"/>
      <c r="R24" s="81"/>
      <c r="S24" s="81"/>
      <c r="T24" s="81"/>
      <c r="U24" s="81"/>
      <c r="V24" s="81"/>
      <c r="W24" s="81"/>
    </row>
    <row r="25" ht="21.75" customHeight="true" spans="1:23">
      <c r="A25" s="70" t="s">
        <v>277</v>
      </c>
      <c r="B25" s="70" t="s">
        <v>288</v>
      </c>
      <c r="C25" s="70" t="s">
        <v>289</v>
      </c>
      <c r="D25" s="70" t="s">
        <v>69</v>
      </c>
      <c r="E25" s="70" t="s">
        <v>100</v>
      </c>
      <c r="F25" s="70" t="s">
        <v>101</v>
      </c>
      <c r="G25" s="70" t="s">
        <v>282</v>
      </c>
      <c r="H25" s="70" t="s">
        <v>283</v>
      </c>
      <c r="I25" s="81">
        <v>1190000</v>
      </c>
      <c r="J25" s="81">
        <v>1190000</v>
      </c>
      <c r="K25" s="81">
        <v>1190000</v>
      </c>
      <c r="L25" s="81"/>
      <c r="M25" s="81"/>
      <c r="N25" s="81"/>
      <c r="O25" s="81"/>
      <c r="P25" s="81"/>
      <c r="Q25" s="81"/>
      <c r="R25" s="81"/>
      <c r="S25" s="81"/>
      <c r="T25" s="81"/>
      <c r="U25" s="81"/>
      <c r="V25" s="81"/>
      <c r="W25" s="81"/>
    </row>
    <row r="26" ht="21.75" customHeight="true" spans="1:23">
      <c r="A26" s="70" t="s">
        <v>277</v>
      </c>
      <c r="B26" s="70" t="s">
        <v>288</v>
      </c>
      <c r="C26" s="70" t="s">
        <v>289</v>
      </c>
      <c r="D26" s="70" t="s">
        <v>69</v>
      </c>
      <c r="E26" s="70" t="s">
        <v>100</v>
      </c>
      <c r="F26" s="70" t="s">
        <v>101</v>
      </c>
      <c r="G26" s="70" t="s">
        <v>290</v>
      </c>
      <c r="H26" s="70" t="s">
        <v>291</v>
      </c>
      <c r="I26" s="81">
        <v>316210</v>
      </c>
      <c r="J26" s="81">
        <v>316210</v>
      </c>
      <c r="K26" s="81">
        <v>316210</v>
      </c>
      <c r="L26" s="81"/>
      <c r="M26" s="81"/>
      <c r="N26" s="81"/>
      <c r="O26" s="81"/>
      <c r="P26" s="81"/>
      <c r="Q26" s="81"/>
      <c r="R26" s="81"/>
      <c r="S26" s="81"/>
      <c r="T26" s="81"/>
      <c r="U26" s="81"/>
      <c r="V26" s="81"/>
      <c r="W26" s="81"/>
    </row>
    <row r="27" ht="21.75" customHeight="true" spans="1:23">
      <c r="A27" s="70" t="s">
        <v>277</v>
      </c>
      <c r="B27" s="70" t="s">
        <v>292</v>
      </c>
      <c r="C27" s="70" t="s">
        <v>293</v>
      </c>
      <c r="D27" s="70" t="s">
        <v>69</v>
      </c>
      <c r="E27" s="70" t="s">
        <v>100</v>
      </c>
      <c r="F27" s="70" t="s">
        <v>101</v>
      </c>
      <c r="G27" s="70" t="s">
        <v>282</v>
      </c>
      <c r="H27" s="70" t="s">
        <v>283</v>
      </c>
      <c r="I27" s="81">
        <v>165000</v>
      </c>
      <c r="J27" s="81">
        <v>165000</v>
      </c>
      <c r="K27" s="81">
        <v>165000</v>
      </c>
      <c r="L27" s="81"/>
      <c r="M27" s="81"/>
      <c r="N27" s="81"/>
      <c r="O27" s="81"/>
      <c r="P27" s="81"/>
      <c r="Q27" s="81"/>
      <c r="R27" s="81"/>
      <c r="S27" s="81"/>
      <c r="T27" s="81"/>
      <c r="U27" s="81"/>
      <c r="V27" s="81"/>
      <c r="W27" s="81"/>
    </row>
    <row r="28" ht="21.75" customHeight="true" spans="1:23">
      <c r="A28" s="70" t="s">
        <v>277</v>
      </c>
      <c r="B28" s="70" t="s">
        <v>294</v>
      </c>
      <c r="C28" s="70" t="s">
        <v>295</v>
      </c>
      <c r="D28" s="70" t="s">
        <v>69</v>
      </c>
      <c r="E28" s="70" t="s">
        <v>100</v>
      </c>
      <c r="F28" s="70" t="s">
        <v>101</v>
      </c>
      <c r="G28" s="70" t="s">
        <v>253</v>
      </c>
      <c r="H28" s="70" t="s">
        <v>254</v>
      </c>
      <c r="I28" s="81">
        <v>2290256</v>
      </c>
      <c r="J28" s="81">
        <v>2290256</v>
      </c>
      <c r="K28" s="81">
        <v>2290256</v>
      </c>
      <c r="L28" s="81"/>
      <c r="M28" s="81"/>
      <c r="N28" s="81"/>
      <c r="O28" s="81"/>
      <c r="P28" s="81"/>
      <c r="Q28" s="81"/>
      <c r="R28" s="81"/>
      <c r="S28" s="81"/>
      <c r="T28" s="81"/>
      <c r="U28" s="81"/>
      <c r="V28" s="81"/>
      <c r="W28" s="81"/>
    </row>
    <row r="29" ht="21.75" customHeight="true" spans="1:23">
      <c r="A29" s="70" t="s">
        <v>277</v>
      </c>
      <c r="B29" s="70" t="s">
        <v>296</v>
      </c>
      <c r="C29" s="70" t="s">
        <v>297</v>
      </c>
      <c r="D29" s="70" t="s">
        <v>69</v>
      </c>
      <c r="E29" s="70" t="s">
        <v>100</v>
      </c>
      <c r="F29" s="70" t="s">
        <v>101</v>
      </c>
      <c r="G29" s="70" t="s">
        <v>245</v>
      </c>
      <c r="H29" s="70" t="s">
        <v>246</v>
      </c>
      <c r="I29" s="81">
        <v>6035000</v>
      </c>
      <c r="J29" s="81"/>
      <c r="K29" s="81"/>
      <c r="L29" s="81"/>
      <c r="M29" s="81"/>
      <c r="N29" s="81"/>
      <c r="O29" s="81"/>
      <c r="P29" s="81"/>
      <c r="Q29" s="81"/>
      <c r="R29" s="81">
        <v>6035000</v>
      </c>
      <c r="S29" s="81"/>
      <c r="T29" s="81"/>
      <c r="U29" s="81"/>
      <c r="V29" s="81"/>
      <c r="W29" s="81">
        <v>6035000</v>
      </c>
    </row>
    <row r="30" ht="21.75" customHeight="true" spans="1:23">
      <c r="A30" s="70" t="s">
        <v>277</v>
      </c>
      <c r="B30" s="70" t="s">
        <v>298</v>
      </c>
      <c r="C30" s="70" t="s">
        <v>299</v>
      </c>
      <c r="D30" s="70" t="s">
        <v>69</v>
      </c>
      <c r="E30" s="70" t="s">
        <v>100</v>
      </c>
      <c r="F30" s="70" t="s">
        <v>101</v>
      </c>
      <c r="G30" s="70" t="s">
        <v>245</v>
      </c>
      <c r="H30" s="70" t="s">
        <v>246</v>
      </c>
      <c r="I30" s="81">
        <v>7500</v>
      </c>
      <c r="J30" s="81"/>
      <c r="K30" s="81"/>
      <c r="L30" s="81"/>
      <c r="M30" s="81"/>
      <c r="N30" s="81"/>
      <c r="O30" s="81"/>
      <c r="P30" s="81"/>
      <c r="Q30" s="81"/>
      <c r="R30" s="81">
        <v>7500</v>
      </c>
      <c r="S30" s="81">
        <v>7500</v>
      </c>
      <c r="T30" s="81"/>
      <c r="U30" s="81"/>
      <c r="V30" s="81"/>
      <c r="W30" s="81"/>
    </row>
    <row r="31" ht="21.75" customHeight="true" spans="1:23">
      <c r="A31" s="70" t="s">
        <v>277</v>
      </c>
      <c r="B31" s="70" t="s">
        <v>298</v>
      </c>
      <c r="C31" s="70" t="s">
        <v>299</v>
      </c>
      <c r="D31" s="70" t="s">
        <v>69</v>
      </c>
      <c r="E31" s="70" t="s">
        <v>100</v>
      </c>
      <c r="F31" s="70" t="s">
        <v>101</v>
      </c>
      <c r="G31" s="70" t="s">
        <v>255</v>
      </c>
      <c r="H31" s="70" t="s">
        <v>256</v>
      </c>
      <c r="I31" s="81">
        <v>67500</v>
      </c>
      <c r="J31" s="81"/>
      <c r="K31" s="81"/>
      <c r="L31" s="81"/>
      <c r="M31" s="81"/>
      <c r="N31" s="81"/>
      <c r="O31" s="81"/>
      <c r="P31" s="81"/>
      <c r="Q31" s="81"/>
      <c r="R31" s="81">
        <v>67500</v>
      </c>
      <c r="S31" s="81">
        <v>67500</v>
      </c>
      <c r="T31" s="81"/>
      <c r="U31" s="81"/>
      <c r="V31" s="81"/>
      <c r="W31" s="81"/>
    </row>
    <row r="32" ht="21.75" customHeight="true" spans="1:23">
      <c r="A32" s="70" t="s">
        <v>277</v>
      </c>
      <c r="B32" s="70" t="s">
        <v>298</v>
      </c>
      <c r="C32" s="70" t="s">
        <v>299</v>
      </c>
      <c r="D32" s="70" t="s">
        <v>69</v>
      </c>
      <c r="E32" s="70" t="s">
        <v>100</v>
      </c>
      <c r="F32" s="70" t="s">
        <v>101</v>
      </c>
      <c r="G32" s="70" t="s">
        <v>280</v>
      </c>
      <c r="H32" s="70" t="s">
        <v>281</v>
      </c>
      <c r="I32" s="81">
        <v>75000</v>
      </c>
      <c r="J32" s="81"/>
      <c r="K32" s="81"/>
      <c r="L32" s="81"/>
      <c r="M32" s="81"/>
      <c r="N32" s="81"/>
      <c r="O32" s="81"/>
      <c r="P32" s="81"/>
      <c r="Q32" s="81"/>
      <c r="R32" s="81">
        <v>75000</v>
      </c>
      <c r="S32" s="81">
        <v>75000</v>
      </c>
      <c r="T32" s="81"/>
      <c r="U32" s="81"/>
      <c r="V32" s="81"/>
      <c r="W32" s="81"/>
    </row>
    <row r="33" ht="21.75" customHeight="true" spans="1:23">
      <c r="A33" s="70" t="s">
        <v>277</v>
      </c>
      <c r="B33" s="70" t="s">
        <v>300</v>
      </c>
      <c r="C33" s="70" t="s">
        <v>301</v>
      </c>
      <c r="D33" s="70" t="s">
        <v>69</v>
      </c>
      <c r="E33" s="70" t="s">
        <v>100</v>
      </c>
      <c r="F33" s="70" t="s">
        <v>101</v>
      </c>
      <c r="G33" s="70" t="s">
        <v>245</v>
      </c>
      <c r="H33" s="70" t="s">
        <v>246</v>
      </c>
      <c r="I33" s="81">
        <v>32500</v>
      </c>
      <c r="J33" s="81">
        <v>32500</v>
      </c>
      <c r="K33" s="81">
        <v>32500</v>
      </c>
      <c r="L33" s="81"/>
      <c r="M33" s="81"/>
      <c r="N33" s="81"/>
      <c r="O33" s="81"/>
      <c r="P33" s="81"/>
      <c r="Q33" s="81"/>
      <c r="R33" s="81"/>
      <c r="S33" s="81"/>
      <c r="T33" s="81"/>
      <c r="U33" s="81"/>
      <c r="V33" s="81"/>
      <c r="W33" s="81"/>
    </row>
    <row r="34" ht="21.75" customHeight="true" spans="1:23">
      <c r="A34" s="70" t="s">
        <v>277</v>
      </c>
      <c r="B34" s="70" t="s">
        <v>300</v>
      </c>
      <c r="C34" s="70" t="s">
        <v>301</v>
      </c>
      <c r="D34" s="70" t="s">
        <v>69</v>
      </c>
      <c r="E34" s="70" t="s">
        <v>100</v>
      </c>
      <c r="F34" s="70" t="s">
        <v>101</v>
      </c>
      <c r="G34" s="70" t="s">
        <v>255</v>
      </c>
      <c r="H34" s="70" t="s">
        <v>256</v>
      </c>
      <c r="I34" s="81">
        <v>176000</v>
      </c>
      <c r="J34" s="81">
        <v>176000</v>
      </c>
      <c r="K34" s="81">
        <v>176000</v>
      </c>
      <c r="L34" s="81"/>
      <c r="M34" s="81"/>
      <c r="N34" s="81"/>
      <c r="O34" s="81"/>
      <c r="P34" s="81"/>
      <c r="Q34" s="81"/>
      <c r="R34" s="81"/>
      <c r="S34" s="81"/>
      <c r="T34" s="81"/>
      <c r="U34" s="81"/>
      <c r="V34" s="81"/>
      <c r="W34" s="81"/>
    </row>
    <row r="35" ht="21.75" customHeight="true" spans="1:23">
      <c r="A35" s="70" t="s">
        <v>277</v>
      </c>
      <c r="B35" s="70" t="s">
        <v>300</v>
      </c>
      <c r="C35" s="70" t="s">
        <v>301</v>
      </c>
      <c r="D35" s="70" t="s">
        <v>69</v>
      </c>
      <c r="E35" s="70" t="s">
        <v>100</v>
      </c>
      <c r="F35" s="70" t="s">
        <v>101</v>
      </c>
      <c r="G35" s="70" t="s">
        <v>261</v>
      </c>
      <c r="H35" s="70" t="s">
        <v>262</v>
      </c>
      <c r="I35" s="81">
        <v>40000</v>
      </c>
      <c r="J35" s="81">
        <v>40000</v>
      </c>
      <c r="K35" s="81">
        <v>40000</v>
      </c>
      <c r="L35" s="81"/>
      <c r="M35" s="81"/>
      <c r="N35" s="81"/>
      <c r="O35" s="81"/>
      <c r="P35" s="81"/>
      <c r="Q35" s="81"/>
      <c r="R35" s="81"/>
      <c r="S35" s="81"/>
      <c r="T35" s="81"/>
      <c r="U35" s="81"/>
      <c r="V35" s="81"/>
      <c r="W35" s="81"/>
    </row>
    <row r="36" ht="21.75" customHeight="true" spans="1:23">
      <c r="A36" s="70" t="s">
        <v>277</v>
      </c>
      <c r="B36" s="70" t="s">
        <v>300</v>
      </c>
      <c r="C36" s="70" t="s">
        <v>301</v>
      </c>
      <c r="D36" s="70" t="s">
        <v>69</v>
      </c>
      <c r="E36" s="70" t="s">
        <v>100</v>
      </c>
      <c r="F36" s="70" t="s">
        <v>101</v>
      </c>
      <c r="G36" s="70" t="s">
        <v>280</v>
      </c>
      <c r="H36" s="70" t="s">
        <v>281</v>
      </c>
      <c r="I36" s="81">
        <v>20000</v>
      </c>
      <c r="J36" s="81">
        <v>20000</v>
      </c>
      <c r="K36" s="81">
        <v>20000</v>
      </c>
      <c r="L36" s="81"/>
      <c r="M36" s="81"/>
      <c r="N36" s="81"/>
      <c r="O36" s="81"/>
      <c r="P36" s="81"/>
      <c r="Q36" s="81"/>
      <c r="R36" s="81"/>
      <c r="S36" s="81"/>
      <c r="T36" s="81"/>
      <c r="U36" s="81"/>
      <c r="V36" s="81"/>
      <c r="W36" s="81"/>
    </row>
    <row r="37" ht="21.75" customHeight="true" spans="1:23">
      <c r="A37" s="70" t="s">
        <v>277</v>
      </c>
      <c r="B37" s="70" t="s">
        <v>302</v>
      </c>
      <c r="C37" s="70" t="s">
        <v>303</v>
      </c>
      <c r="D37" s="70" t="s">
        <v>69</v>
      </c>
      <c r="E37" s="70" t="s">
        <v>100</v>
      </c>
      <c r="F37" s="70" t="s">
        <v>101</v>
      </c>
      <c r="G37" s="70" t="s">
        <v>245</v>
      </c>
      <c r="H37" s="70" t="s">
        <v>246</v>
      </c>
      <c r="I37" s="81">
        <v>20000</v>
      </c>
      <c r="J37" s="81">
        <v>20000</v>
      </c>
      <c r="K37" s="81">
        <v>20000</v>
      </c>
      <c r="L37" s="81"/>
      <c r="M37" s="81"/>
      <c r="N37" s="81"/>
      <c r="O37" s="81"/>
      <c r="P37" s="81"/>
      <c r="Q37" s="81"/>
      <c r="R37" s="81"/>
      <c r="S37" s="81"/>
      <c r="T37" s="81"/>
      <c r="U37" s="81"/>
      <c r="V37" s="81"/>
      <c r="W37" s="81"/>
    </row>
    <row r="38" ht="21.75" customHeight="true" spans="1:23">
      <c r="A38" s="70" t="s">
        <v>277</v>
      </c>
      <c r="B38" s="70" t="s">
        <v>302</v>
      </c>
      <c r="C38" s="70" t="s">
        <v>303</v>
      </c>
      <c r="D38" s="70" t="s">
        <v>69</v>
      </c>
      <c r="E38" s="70" t="s">
        <v>100</v>
      </c>
      <c r="F38" s="70" t="s">
        <v>101</v>
      </c>
      <c r="G38" s="70" t="s">
        <v>255</v>
      </c>
      <c r="H38" s="70" t="s">
        <v>256</v>
      </c>
      <c r="I38" s="81">
        <v>50000</v>
      </c>
      <c r="J38" s="81">
        <v>50000</v>
      </c>
      <c r="K38" s="81">
        <v>50000</v>
      </c>
      <c r="L38" s="81"/>
      <c r="M38" s="81"/>
      <c r="N38" s="81"/>
      <c r="O38" s="81"/>
      <c r="P38" s="81"/>
      <c r="Q38" s="81"/>
      <c r="R38" s="81"/>
      <c r="S38" s="81"/>
      <c r="T38" s="81"/>
      <c r="U38" s="81"/>
      <c r="V38" s="81"/>
      <c r="W38" s="81"/>
    </row>
    <row r="39" ht="21.75" customHeight="true" spans="1:23">
      <c r="A39" s="70" t="s">
        <v>277</v>
      </c>
      <c r="B39" s="70" t="s">
        <v>302</v>
      </c>
      <c r="C39" s="70" t="s">
        <v>303</v>
      </c>
      <c r="D39" s="70" t="s">
        <v>69</v>
      </c>
      <c r="E39" s="70" t="s">
        <v>100</v>
      </c>
      <c r="F39" s="70" t="s">
        <v>101</v>
      </c>
      <c r="G39" s="70" t="s">
        <v>280</v>
      </c>
      <c r="H39" s="70" t="s">
        <v>281</v>
      </c>
      <c r="I39" s="81">
        <v>100000</v>
      </c>
      <c r="J39" s="81">
        <v>100000</v>
      </c>
      <c r="K39" s="81">
        <v>100000</v>
      </c>
      <c r="L39" s="81"/>
      <c r="M39" s="81"/>
      <c r="N39" s="81"/>
      <c r="O39" s="81"/>
      <c r="P39" s="81"/>
      <c r="Q39" s="81"/>
      <c r="R39" s="81"/>
      <c r="S39" s="81"/>
      <c r="T39" s="81"/>
      <c r="U39" s="81"/>
      <c r="V39" s="81"/>
      <c r="W39" s="81"/>
    </row>
    <row r="40" ht="21.75" customHeight="true" spans="1:23">
      <c r="A40" s="70" t="s">
        <v>277</v>
      </c>
      <c r="B40" s="70" t="s">
        <v>302</v>
      </c>
      <c r="C40" s="70" t="s">
        <v>303</v>
      </c>
      <c r="D40" s="70" t="s">
        <v>69</v>
      </c>
      <c r="E40" s="70" t="s">
        <v>100</v>
      </c>
      <c r="F40" s="70" t="s">
        <v>101</v>
      </c>
      <c r="G40" s="70" t="s">
        <v>282</v>
      </c>
      <c r="H40" s="70" t="s">
        <v>283</v>
      </c>
      <c r="I40" s="81">
        <v>100000</v>
      </c>
      <c r="J40" s="81">
        <v>100000</v>
      </c>
      <c r="K40" s="81">
        <v>100000</v>
      </c>
      <c r="L40" s="81"/>
      <c r="M40" s="81"/>
      <c r="N40" s="81"/>
      <c r="O40" s="81"/>
      <c r="P40" s="81"/>
      <c r="Q40" s="81"/>
      <c r="R40" s="81"/>
      <c r="S40" s="81"/>
      <c r="T40" s="81"/>
      <c r="U40" s="81"/>
      <c r="V40" s="81"/>
      <c r="W40" s="81"/>
    </row>
    <row r="41" ht="21.75" customHeight="true" spans="1:23">
      <c r="A41" s="70" t="s">
        <v>277</v>
      </c>
      <c r="B41" s="70" t="s">
        <v>304</v>
      </c>
      <c r="C41" s="70" t="s">
        <v>305</v>
      </c>
      <c r="D41" s="70" t="s">
        <v>69</v>
      </c>
      <c r="E41" s="70" t="s">
        <v>100</v>
      </c>
      <c r="F41" s="70" t="s">
        <v>101</v>
      </c>
      <c r="G41" s="70" t="s">
        <v>245</v>
      </c>
      <c r="H41" s="70" t="s">
        <v>246</v>
      </c>
      <c r="I41" s="81">
        <v>18000</v>
      </c>
      <c r="J41" s="81">
        <v>18000</v>
      </c>
      <c r="K41" s="81">
        <v>18000</v>
      </c>
      <c r="L41" s="81"/>
      <c r="M41" s="81"/>
      <c r="N41" s="81"/>
      <c r="O41" s="81"/>
      <c r="P41" s="81"/>
      <c r="Q41" s="81"/>
      <c r="R41" s="81"/>
      <c r="S41" s="81"/>
      <c r="T41" s="81"/>
      <c r="U41" s="81"/>
      <c r="V41" s="81"/>
      <c r="W41" s="81"/>
    </row>
    <row r="42" ht="21.75" customHeight="true" spans="1:23">
      <c r="A42" s="70" t="s">
        <v>277</v>
      </c>
      <c r="B42" s="70" t="s">
        <v>304</v>
      </c>
      <c r="C42" s="70" t="s">
        <v>305</v>
      </c>
      <c r="D42" s="70" t="s">
        <v>69</v>
      </c>
      <c r="E42" s="70" t="s">
        <v>100</v>
      </c>
      <c r="F42" s="70" t="s">
        <v>101</v>
      </c>
      <c r="G42" s="70" t="s">
        <v>255</v>
      </c>
      <c r="H42" s="70" t="s">
        <v>256</v>
      </c>
      <c r="I42" s="81">
        <v>56000</v>
      </c>
      <c r="J42" s="81">
        <v>56000</v>
      </c>
      <c r="K42" s="81">
        <v>56000</v>
      </c>
      <c r="L42" s="81"/>
      <c r="M42" s="81"/>
      <c r="N42" s="81"/>
      <c r="O42" s="81"/>
      <c r="P42" s="81"/>
      <c r="Q42" s="81"/>
      <c r="R42" s="81"/>
      <c r="S42" s="81"/>
      <c r="T42" s="81"/>
      <c r="U42" s="81"/>
      <c r="V42" s="81"/>
      <c r="W42" s="81"/>
    </row>
    <row r="43" ht="21.75" customHeight="true" spans="1:23">
      <c r="A43" s="70" t="s">
        <v>277</v>
      </c>
      <c r="B43" s="70" t="s">
        <v>304</v>
      </c>
      <c r="C43" s="70" t="s">
        <v>305</v>
      </c>
      <c r="D43" s="70" t="s">
        <v>69</v>
      </c>
      <c r="E43" s="70" t="s">
        <v>100</v>
      </c>
      <c r="F43" s="70" t="s">
        <v>101</v>
      </c>
      <c r="G43" s="70" t="s">
        <v>261</v>
      </c>
      <c r="H43" s="70" t="s">
        <v>262</v>
      </c>
      <c r="I43" s="81">
        <v>91000</v>
      </c>
      <c r="J43" s="81">
        <v>91000</v>
      </c>
      <c r="K43" s="81">
        <v>91000</v>
      </c>
      <c r="L43" s="81"/>
      <c r="M43" s="81"/>
      <c r="N43" s="81"/>
      <c r="O43" s="81"/>
      <c r="P43" s="81"/>
      <c r="Q43" s="81"/>
      <c r="R43" s="81"/>
      <c r="S43" s="81"/>
      <c r="T43" s="81"/>
      <c r="U43" s="81"/>
      <c r="V43" s="81"/>
      <c r="W43" s="81"/>
    </row>
    <row r="44" ht="21.75" customHeight="true" spans="1:23">
      <c r="A44" s="70" t="s">
        <v>277</v>
      </c>
      <c r="B44" s="70" t="s">
        <v>304</v>
      </c>
      <c r="C44" s="70" t="s">
        <v>305</v>
      </c>
      <c r="D44" s="70" t="s">
        <v>69</v>
      </c>
      <c r="E44" s="70" t="s">
        <v>100</v>
      </c>
      <c r="F44" s="70" t="s">
        <v>101</v>
      </c>
      <c r="G44" s="70" t="s">
        <v>280</v>
      </c>
      <c r="H44" s="70" t="s">
        <v>281</v>
      </c>
      <c r="I44" s="81">
        <v>90000</v>
      </c>
      <c r="J44" s="81">
        <v>90000</v>
      </c>
      <c r="K44" s="81">
        <v>90000</v>
      </c>
      <c r="L44" s="81"/>
      <c r="M44" s="81"/>
      <c r="N44" s="81"/>
      <c r="O44" s="81"/>
      <c r="P44" s="81"/>
      <c r="Q44" s="81"/>
      <c r="R44" s="81"/>
      <c r="S44" s="81"/>
      <c r="T44" s="81"/>
      <c r="U44" s="81"/>
      <c r="V44" s="81"/>
      <c r="W44" s="81"/>
    </row>
    <row r="45" ht="21.75" customHeight="true" spans="1:23">
      <c r="A45" s="70" t="s">
        <v>277</v>
      </c>
      <c r="B45" s="70" t="s">
        <v>304</v>
      </c>
      <c r="C45" s="70" t="s">
        <v>305</v>
      </c>
      <c r="D45" s="70" t="s">
        <v>69</v>
      </c>
      <c r="E45" s="70" t="s">
        <v>100</v>
      </c>
      <c r="F45" s="70" t="s">
        <v>101</v>
      </c>
      <c r="G45" s="70" t="s">
        <v>282</v>
      </c>
      <c r="H45" s="70" t="s">
        <v>283</v>
      </c>
      <c r="I45" s="81">
        <v>35000</v>
      </c>
      <c r="J45" s="81">
        <v>35000</v>
      </c>
      <c r="K45" s="81">
        <v>35000</v>
      </c>
      <c r="L45" s="81"/>
      <c r="M45" s="81"/>
      <c r="N45" s="81"/>
      <c r="O45" s="81"/>
      <c r="P45" s="81"/>
      <c r="Q45" s="81"/>
      <c r="R45" s="81"/>
      <c r="S45" s="81"/>
      <c r="T45" s="81"/>
      <c r="U45" s="81"/>
      <c r="V45" s="81"/>
      <c r="W45" s="81"/>
    </row>
    <row r="46" ht="21.75" customHeight="true" spans="1:23">
      <c r="A46" s="70" t="s">
        <v>277</v>
      </c>
      <c r="B46" s="70" t="s">
        <v>304</v>
      </c>
      <c r="C46" s="70" t="s">
        <v>305</v>
      </c>
      <c r="D46" s="70" t="s">
        <v>69</v>
      </c>
      <c r="E46" s="70" t="s">
        <v>100</v>
      </c>
      <c r="F46" s="70" t="s">
        <v>101</v>
      </c>
      <c r="G46" s="70" t="s">
        <v>238</v>
      </c>
      <c r="H46" s="70" t="s">
        <v>239</v>
      </c>
      <c r="I46" s="81">
        <v>10000</v>
      </c>
      <c r="J46" s="81">
        <v>10000</v>
      </c>
      <c r="K46" s="81">
        <v>10000</v>
      </c>
      <c r="L46" s="81"/>
      <c r="M46" s="81"/>
      <c r="N46" s="81"/>
      <c r="O46" s="81"/>
      <c r="P46" s="81"/>
      <c r="Q46" s="81"/>
      <c r="R46" s="81"/>
      <c r="S46" s="81"/>
      <c r="T46" s="81"/>
      <c r="U46" s="81"/>
      <c r="V46" s="81"/>
      <c r="W46" s="81"/>
    </row>
    <row r="47" ht="18.75" customHeight="true" spans="1:23">
      <c r="A47" s="29" t="s">
        <v>174</v>
      </c>
      <c r="B47" s="30"/>
      <c r="C47" s="30"/>
      <c r="D47" s="30"/>
      <c r="E47" s="30"/>
      <c r="F47" s="30"/>
      <c r="G47" s="30"/>
      <c r="H47" s="34"/>
      <c r="I47" s="81">
        <v>15901210</v>
      </c>
      <c r="J47" s="81">
        <v>9716210</v>
      </c>
      <c r="K47" s="81">
        <v>9716210</v>
      </c>
      <c r="L47" s="81"/>
      <c r="M47" s="81"/>
      <c r="N47" s="81"/>
      <c r="O47" s="81"/>
      <c r="P47" s="81"/>
      <c r="Q47" s="81"/>
      <c r="R47" s="81">
        <v>6185000</v>
      </c>
      <c r="S47" s="81">
        <v>150000</v>
      </c>
      <c r="T47" s="81"/>
      <c r="U47" s="81"/>
      <c r="V47" s="81"/>
      <c r="W47" s="81">
        <v>6035000</v>
      </c>
    </row>
  </sheetData>
  <mergeCells count="28">
    <mergeCell ref="A2:W2"/>
    <mergeCell ref="A3:H3"/>
    <mergeCell ref="J4:M4"/>
    <mergeCell ref="N4:P4"/>
    <mergeCell ref="R4:W4"/>
    <mergeCell ref="A47:H4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true"/>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false"/>
    <pageSetUpPr fitToPage="true"/>
  </sheetPr>
  <dimension ref="A1:J57"/>
  <sheetViews>
    <sheetView showZeros="0" tabSelected="1" zoomScale="120" zoomScaleNormal="120" topLeftCell="A47" workbookViewId="0">
      <selection activeCell="C50" sqref="C50"/>
    </sheetView>
  </sheetViews>
  <sheetFormatPr defaultColWidth="8" defaultRowHeight="12" customHeight="true"/>
  <cols>
    <col min="1" max="1" width="30" customWidth="true"/>
    <col min="2" max="2" width="25.375" customWidth="true"/>
    <col min="3" max="5" width="20.625" customWidth="true"/>
    <col min="6" max="6" width="9.875" customWidth="true"/>
    <col min="7" max="7" width="22" customWidth="true"/>
    <col min="8" max="8" width="13.625" customWidth="true"/>
    <col min="9" max="9" width="11.75" customWidth="true"/>
    <col min="10" max="10" width="16.5" customWidth="true"/>
  </cols>
  <sheetData>
    <row r="1" ht="18" customHeight="true" spans="10:10">
      <c r="J1" s="18" t="s">
        <v>306</v>
      </c>
    </row>
    <row r="2" ht="39.75" customHeight="true" spans="1:10">
      <c r="A2" s="68" t="str">
        <f>"2026"&amp;"年部门项目支出绩效目标表"</f>
        <v>2026年部门项目支出绩效目标表</v>
      </c>
      <c r="B2" s="2"/>
      <c r="C2" s="2"/>
      <c r="D2" s="2"/>
      <c r="E2" s="2"/>
      <c r="F2" s="71"/>
      <c r="G2" s="2"/>
      <c r="H2" s="71"/>
      <c r="I2" s="71"/>
      <c r="J2" s="2"/>
    </row>
    <row r="3" ht="17.25" customHeight="true" spans="1:1">
      <c r="A3" s="3" t="str">
        <f>"单位名称："&amp;"中国共产党昆明市委员会党校"</f>
        <v>单位名称：中国共产党昆明市委员会党校</v>
      </c>
    </row>
    <row r="4" ht="44.25" customHeight="true" spans="1:10">
      <c r="A4" s="69" t="s">
        <v>307</v>
      </c>
      <c r="B4" s="69" t="s">
        <v>308</v>
      </c>
      <c r="C4" s="69" t="s">
        <v>309</v>
      </c>
      <c r="D4" s="69" t="s">
        <v>310</v>
      </c>
      <c r="E4" s="69" t="s">
        <v>311</v>
      </c>
      <c r="F4" s="72" t="s">
        <v>312</v>
      </c>
      <c r="G4" s="69" t="s">
        <v>313</v>
      </c>
      <c r="H4" s="72" t="s">
        <v>314</v>
      </c>
      <c r="I4" s="72" t="s">
        <v>315</v>
      </c>
      <c r="J4" s="69" t="s">
        <v>316</v>
      </c>
    </row>
    <row r="5" ht="18.75" customHeight="true" spans="1:10">
      <c r="A5" s="134">
        <v>1</v>
      </c>
      <c r="B5" s="134">
        <v>2</v>
      </c>
      <c r="C5" s="134">
        <v>3</v>
      </c>
      <c r="D5" s="134">
        <v>4</v>
      </c>
      <c r="E5" s="134">
        <v>5</v>
      </c>
      <c r="F5" s="35">
        <v>6</v>
      </c>
      <c r="G5" s="134">
        <v>7</v>
      </c>
      <c r="H5" s="35">
        <v>8</v>
      </c>
      <c r="I5" s="35">
        <v>9</v>
      </c>
      <c r="J5" s="134">
        <v>10</v>
      </c>
    </row>
    <row r="6" ht="42" customHeight="true" spans="1:10">
      <c r="A6" s="27" t="s">
        <v>69</v>
      </c>
      <c r="B6" s="70"/>
      <c r="C6" s="70"/>
      <c r="D6" s="70"/>
      <c r="E6" s="51"/>
      <c r="F6" s="73"/>
      <c r="G6" s="51"/>
      <c r="H6" s="73"/>
      <c r="I6" s="73"/>
      <c r="J6" s="51"/>
    </row>
    <row r="7" ht="42" customHeight="true" spans="1:10">
      <c r="A7" s="135" t="s">
        <v>301</v>
      </c>
      <c r="B7" s="12" t="s">
        <v>317</v>
      </c>
      <c r="C7" s="12" t="s">
        <v>318</v>
      </c>
      <c r="D7" s="12" t="s">
        <v>319</v>
      </c>
      <c r="E7" s="27" t="s">
        <v>320</v>
      </c>
      <c r="F7" s="12" t="s">
        <v>321</v>
      </c>
      <c r="G7" s="27" t="s">
        <v>82</v>
      </c>
      <c r="H7" s="12" t="s">
        <v>322</v>
      </c>
      <c r="I7" s="12" t="s">
        <v>323</v>
      </c>
      <c r="J7" s="27" t="s">
        <v>320</v>
      </c>
    </row>
    <row r="8" ht="42" customHeight="true" spans="1:10">
      <c r="A8" s="135" t="s">
        <v>301</v>
      </c>
      <c r="B8" s="12" t="s">
        <v>324</v>
      </c>
      <c r="C8" s="12" t="s">
        <v>325</v>
      </c>
      <c r="D8" s="12" t="s">
        <v>326</v>
      </c>
      <c r="E8" s="27" t="s">
        <v>327</v>
      </c>
      <c r="F8" s="12" t="s">
        <v>328</v>
      </c>
      <c r="G8" s="27" t="s">
        <v>329</v>
      </c>
      <c r="H8" s="12" t="s">
        <v>330</v>
      </c>
      <c r="I8" s="12" t="s">
        <v>331</v>
      </c>
      <c r="J8" s="27" t="s">
        <v>327</v>
      </c>
    </row>
    <row r="9" ht="41" customHeight="true" spans="1:10">
      <c r="A9" s="135" t="s">
        <v>301</v>
      </c>
      <c r="B9" s="12" t="s">
        <v>324</v>
      </c>
      <c r="C9" s="12" t="s">
        <v>332</v>
      </c>
      <c r="D9" s="12" t="s">
        <v>333</v>
      </c>
      <c r="E9" s="27" t="s">
        <v>334</v>
      </c>
      <c r="F9" s="12" t="s">
        <v>321</v>
      </c>
      <c r="G9" s="27" t="s">
        <v>335</v>
      </c>
      <c r="H9" s="12" t="s">
        <v>336</v>
      </c>
      <c r="I9" s="12" t="s">
        <v>323</v>
      </c>
      <c r="J9" s="27" t="s">
        <v>337</v>
      </c>
    </row>
    <row r="10" ht="42" customHeight="true" spans="1:10">
      <c r="A10" s="135" t="s">
        <v>293</v>
      </c>
      <c r="B10" s="12" t="s">
        <v>338</v>
      </c>
      <c r="C10" s="12" t="s">
        <v>318</v>
      </c>
      <c r="D10" s="12" t="s">
        <v>319</v>
      </c>
      <c r="E10" s="27" t="s">
        <v>339</v>
      </c>
      <c r="F10" s="12" t="s">
        <v>328</v>
      </c>
      <c r="G10" s="27" t="s">
        <v>340</v>
      </c>
      <c r="H10" s="12" t="s">
        <v>341</v>
      </c>
      <c r="I10" s="12" t="s">
        <v>323</v>
      </c>
      <c r="J10" s="27" t="s">
        <v>342</v>
      </c>
    </row>
    <row r="11" ht="42" customHeight="true" spans="1:10">
      <c r="A11" s="135" t="s">
        <v>293</v>
      </c>
      <c r="B11" s="12" t="s">
        <v>343</v>
      </c>
      <c r="C11" s="12" t="s">
        <v>318</v>
      </c>
      <c r="D11" s="12" t="s">
        <v>319</v>
      </c>
      <c r="E11" s="27" t="s">
        <v>344</v>
      </c>
      <c r="F11" s="12" t="s">
        <v>321</v>
      </c>
      <c r="G11" s="27" t="s">
        <v>340</v>
      </c>
      <c r="H11" s="12" t="s">
        <v>345</v>
      </c>
      <c r="I11" s="12" t="s">
        <v>323</v>
      </c>
      <c r="J11" s="27" t="s">
        <v>346</v>
      </c>
    </row>
    <row r="12" ht="42" customHeight="true" spans="1:10">
      <c r="A12" s="135" t="s">
        <v>293</v>
      </c>
      <c r="B12" s="12" t="s">
        <v>343</v>
      </c>
      <c r="C12" s="12" t="s">
        <v>318</v>
      </c>
      <c r="D12" s="12" t="s">
        <v>347</v>
      </c>
      <c r="E12" s="27" t="s">
        <v>348</v>
      </c>
      <c r="F12" s="12" t="s">
        <v>321</v>
      </c>
      <c r="G12" s="27" t="s">
        <v>335</v>
      </c>
      <c r="H12" s="12" t="s">
        <v>336</v>
      </c>
      <c r="I12" s="12" t="s">
        <v>323</v>
      </c>
      <c r="J12" s="27" t="s">
        <v>349</v>
      </c>
    </row>
    <row r="13" ht="42" customHeight="true" spans="1:10">
      <c r="A13" s="135" t="s">
        <v>293</v>
      </c>
      <c r="B13" s="12" t="s">
        <v>343</v>
      </c>
      <c r="C13" s="12" t="s">
        <v>325</v>
      </c>
      <c r="D13" s="12" t="s">
        <v>326</v>
      </c>
      <c r="E13" s="27" t="s">
        <v>350</v>
      </c>
      <c r="F13" s="12" t="s">
        <v>328</v>
      </c>
      <c r="G13" s="27" t="s">
        <v>351</v>
      </c>
      <c r="H13" s="12" t="s">
        <v>330</v>
      </c>
      <c r="I13" s="12" t="s">
        <v>331</v>
      </c>
      <c r="J13" s="27" t="s">
        <v>352</v>
      </c>
    </row>
    <row r="14" ht="42" customHeight="true" spans="1:10">
      <c r="A14" s="135" t="s">
        <v>303</v>
      </c>
      <c r="B14" s="12" t="s">
        <v>353</v>
      </c>
      <c r="C14" s="12" t="s">
        <v>318</v>
      </c>
      <c r="D14" s="12" t="s">
        <v>319</v>
      </c>
      <c r="E14" s="27" t="s">
        <v>354</v>
      </c>
      <c r="F14" s="12" t="s">
        <v>321</v>
      </c>
      <c r="G14" s="27" t="s">
        <v>83</v>
      </c>
      <c r="H14" s="12" t="s">
        <v>355</v>
      </c>
      <c r="I14" s="12" t="s">
        <v>323</v>
      </c>
      <c r="J14" s="27" t="s">
        <v>354</v>
      </c>
    </row>
    <row r="15" ht="42" customHeight="true" spans="1:10">
      <c r="A15" s="135" t="s">
        <v>303</v>
      </c>
      <c r="B15" s="12" t="s">
        <v>353</v>
      </c>
      <c r="C15" s="12" t="s">
        <v>318</v>
      </c>
      <c r="D15" s="12" t="s">
        <v>356</v>
      </c>
      <c r="E15" s="27" t="s">
        <v>357</v>
      </c>
      <c r="F15" s="12" t="s">
        <v>328</v>
      </c>
      <c r="G15" s="27" t="s">
        <v>358</v>
      </c>
      <c r="H15" s="12" t="s">
        <v>330</v>
      </c>
      <c r="I15" s="12" t="s">
        <v>323</v>
      </c>
      <c r="J15" s="27" t="s">
        <v>357</v>
      </c>
    </row>
    <row r="16" ht="42" customHeight="true" spans="1:10">
      <c r="A16" s="135" t="s">
        <v>303</v>
      </c>
      <c r="B16" s="12" t="s">
        <v>353</v>
      </c>
      <c r="C16" s="12" t="s">
        <v>325</v>
      </c>
      <c r="D16" s="12" t="s">
        <v>326</v>
      </c>
      <c r="E16" s="27" t="s">
        <v>359</v>
      </c>
      <c r="F16" s="12" t="s">
        <v>321</v>
      </c>
      <c r="G16" s="27" t="s">
        <v>360</v>
      </c>
      <c r="H16" s="12" t="s">
        <v>336</v>
      </c>
      <c r="I16" s="12" t="s">
        <v>323</v>
      </c>
      <c r="J16" s="27" t="s">
        <v>359</v>
      </c>
    </row>
    <row r="17" ht="42" customHeight="true" spans="1:10">
      <c r="A17" s="135" t="s">
        <v>299</v>
      </c>
      <c r="B17" s="12" t="s">
        <v>361</v>
      </c>
      <c r="C17" s="12" t="s">
        <v>318</v>
      </c>
      <c r="D17" s="12" t="s">
        <v>319</v>
      </c>
      <c r="E17" s="27" t="s">
        <v>362</v>
      </c>
      <c r="F17" s="12" t="s">
        <v>321</v>
      </c>
      <c r="G17" s="27" t="s">
        <v>82</v>
      </c>
      <c r="H17" s="12" t="s">
        <v>355</v>
      </c>
      <c r="I17" s="12" t="s">
        <v>323</v>
      </c>
      <c r="J17" s="27" t="s">
        <v>363</v>
      </c>
    </row>
    <row r="18" ht="42" customHeight="true" spans="1:10">
      <c r="A18" s="135" t="s">
        <v>299</v>
      </c>
      <c r="B18" s="12" t="s">
        <v>364</v>
      </c>
      <c r="C18" s="12" t="s">
        <v>318</v>
      </c>
      <c r="D18" s="12" t="s">
        <v>347</v>
      </c>
      <c r="E18" s="27" t="s">
        <v>365</v>
      </c>
      <c r="F18" s="12" t="s">
        <v>366</v>
      </c>
      <c r="G18" s="27" t="s">
        <v>367</v>
      </c>
      <c r="H18" s="12" t="s">
        <v>336</v>
      </c>
      <c r="I18" s="12" t="s">
        <v>323</v>
      </c>
      <c r="J18" s="27" t="s">
        <v>363</v>
      </c>
    </row>
    <row r="19" ht="42" customHeight="true" spans="1:10">
      <c r="A19" s="135" t="s">
        <v>299</v>
      </c>
      <c r="B19" s="12" t="s">
        <v>364</v>
      </c>
      <c r="C19" s="12" t="s">
        <v>318</v>
      </c>
      <c r="D19" s="12" t="s">
        <v>356</v>
      </c>
      <c r="E19" s="27" t="s">
        <v>368</v>
      </c>
      <c r="F19" s="12" t="s">
        <v>366</v>
      </c>
      <c r="G19" s="27" t="s">
        <v>369</v>
      </c>
      <c r="H19" s="12" t="s">
        <v>336</v>
      </c>
      <c r="I19" s="12" t="s">
        <v>323</v>
      </c>
      <c r="J19" s="27" t="s">
        <v>370</v>
      </c>
    </row>
    <row r="20" ht="42" customHeight="true" spans="1:10">
      <c r="A20" s="135" t="s">
        <v>299</v>
      </c>
      <c r="B20" s="12" t="s">
        <v>364</v>
      </c>
      <c r="C20" s="12" t="s">
        <v>325</v>
      </c>
      <c r="D20" s="12" t="s">
        <v>371</v>
      </c>
      <c r="E20" s="27" t="s">
        <v>372</v>
      </c>
      <c r="F20" s="12" t="s">
        <v>328</v>
      </c>
      <c r="G20" s="27" t="s">
        <v>373</v>
      </c>
      <c r="H20" s="12" t="s">
        <v>374</v>
      </c>
      <c r="I20" s="12" t="s">
        <v>323</v>
      </c>
      <c r="J20" s="27" t="s">
        <v>363</v>
      </c>
    </row>
    <row r="21" ht="42" customHeight="true" spans="1:10">
      <c r="A21" s="135" t="s">
        <v>299</v>
      </c>
      <c r="B21" s="12" t="s">
        <v>364</v>
      </c>
      <c r="C21" s="12" t="s">
        <v>332</v>
      </c>
      <c r="D21" s="12" t="s">
        <v>333</v>
      </c>
      <c r="E21" s="27" t="s">
        <v>375</v>
      </c>
      <c r="F21" s="12" t="s">
        <v>366</v>
      </c>
      <c r="G21" s="27" t="s">
        <v>367</v>
      </c>
      <c r="H21" s="12" t="s">
        <v>336</v>
      </c>
      <c r="I21" s="12" t="s">
        <v>323</v>
      </c>
      <c r="J21" s="27" t="s">
        <v>376</v>
      </c>
    </row>
    <row r="22" ht="42" customHeight="true" spans="1:10">
      <c r="A22" s="135" t="s">
        <v>279</v>
      </c>
      <c r="B22" s="12" t="s">
        <v>377</v>
      </c>
      <c r="C22" s="12" t="s">
        <v>318</v>
      </c>
      <c r="D22" s="12" t="s">
        <v>319</v>
      </c>
      <c r="E22" s="27" t="s">
        <v>378</v>
      </c>
      <c r="F22" s="12" t="s">
        <v>328</v>
      </c>
      <c r="G22" s="27" t="s">
        <v>379</v>
      </c>
      <c r="H22" s="12" t="s">
        <v>380</v>
      </c>
      <c r="I22" s="12" t="s">
        <v>323</v>
      </c>
      <c r="J22" s="27" t="s">
        <v>381</v>
      </c>
    </row>
    <row r="23" ht="42" customHeight="true" spans="1:10">
      <c r="A23" s="135" t="s">
        <v>279</v>
      </c>
      <c r="B23" s="12" t="s">
        <v>382</v>
      </c>
      <c r="C23" s="12" t="s">
        <v>318</v>
      </c>
      <c r="D23" s="12" t="s">
        <v>319</v>
      </c>
      <c r="E23" s="27" t="s">
        <v>383</v>
      </c>
      <c r="F23" s="12" t="s">
        <v>321</v>
      </c>
      <c r="G23" s="27" t="s">
        <v>90</v>
      </c>
      <c r="H23" s="12" t="s">
        <v>355</v>
      </c>
      <c r="I23" s="12" t="s">
        <v>323</v>
      </c>
      <c r="J23" s="27" t="s">
        <v>384</v>
      </c>
    </row>
    <row r="24" ht="42" customHeight="true" spans="1:10">
      <c r="A24" s="135" t="s">
        <v>279</v>
      </c>
      <c r="B24" s="12" t="s">
        <v>382</v>
      </c>
      <c r="C24" s="12" t="s">
        <v>318</v>
      </c>
      <c r="D24" s="12" t="s">
        <v>319</v>
      </c>
      <c r="E24" s="27" t="s">
        <v>385</v>
      </c>
      <c r="F24" s="12" t="s">
        <v>321</v>
      </c>
      <c r="G24" s="27" t="s">
        <v>84</v>
      </c>
      <c r="H24" s="12" t="s">
        <v>322</v>
      </c>
      <c r="I24" s="12" t="s">
        <v>323</v>
      </c>
      <c r="J24" s="27" t="s">
        <v>386</v>
      </c>
    </row>
    <row r="25" ht="42" customHeight="true" spans="1:10">
      <c r="A25" s="135" t="s">
        <v>279</v>
      </c>
      <c r="B25" s="12" t="s">
        <v>382</v>
      </c>
      <c r="C25" s="12" t="s">
        <v>318</v>
      </c>
      <c r="D25" s="12" t="s">
        <v>319</v>
      </c>
      <c r="E25" s="27" t="s">
        <v>387</v>
      </c>
      <c r="F25" s="12" t="s">
        <v>321</v>
      </c>
      <c r="G25" s="27" t="s">
        <v>388</v>
      </c>
      <c r="H25" s="12" t="s">
        <v>355</v>
      </c>
      <c r="I25" s="12" t="s">
        <v>323</v>
      </c>
      <c r="J25" s="27" t="s">
        <v>389</v>
      </c>
    </row>
    <row r="26" ht="42" customHeight="true" spans="1:10">
      <c r="A26" s="135" t="s">
        <v>279</v>
      </c>
      <c r="B26" s="12" t="s">
        <v>382</v>
      </c>
      <c r="C26" s="12" t="s">
        <v>318</v>
      </c>
      <c r="D26" s="12" t="s">
        <v>319</v>
      </c>
      <c r="E26" s="27" t="s">
        <v>390</v>
      </c>
      <c r="F26" s="12" t="s">
        <v>328</v>
      </c>
      <c r="G26" s="27" t="s">
        <v>92</v>
      </c>
      <c r="H26" s="12" t="s">
        <v>380</v>
      </c>
      <c r="I26" s="12" t="s">
        <v>323</v>
      </c>
      <c r="J26" s="27" t="s">
        <v>391</v>
      </c>
    </row>
    <row r="27" ht="42" customHeight="true" spans="1:10">
      <c r="A27" s="135" t="s">
        <v>279</v>
      </c>
      <c r="B27" s="12" t="s">
        <v>382</v>
      </c>
      <c r="C27" s="12" t="s">
        <v>318</v>
      </c>
      <c r="D27" s="12" t="s">
        <v>319</v>
      </c>
      <c r="E27" s="27" t="s">
        <v>392</v>
      </c>
      <c r="F27" s="12" t="s">
        <v>321</v>
      </c>
      <c r="G27" s="27" t="s">
        <v>340</v>
      </c>
      <c r="H27" s="12" t="s">
        <v>393</v>
      </c>
      <c r="I27" s="12" t="s">
        <v>323</v>
      </c>
      <c r="J27" s="27" t="s">
        <v>394</v>
      </c>
    </row>
    <row r="28" ht="42" customHeight="true" spans="1:10">
      <c r="A28" s="135" t="s">
        <v>279</v>
      </c>
      <c r="B28" s="12" t="s">
        <v>382</v>
      </c>
      <c r="C28" s="12" t="s">
        <v>318</v>
      </c>
      <c r="D28" s="12" t="s">
        <v>347</v>
      </c>
      <c r="E28" s="27" t="s">
        <v>395</v>
      </c>
      <c r="F28" s="12" t="s">
        <v>328</v>
      </c>
      <c r="G28" s="27" t="s">
        <v>396</v>
      </c>
      <c r="H28" s="12" t="s">
        <v>336</v>
      </c>
      <c r="I28" s="12" t="s">
        <v>323</v>
      </c>
      <c r="J28" s="27" t="s">
        <v>397</v>
      </c>
    </row>
    <row r="29" ht="42" customHeight="true" spans="1:10">
      <c r="A29" s="135" t="s">
        <v>279</v>
      </c>
      <c r="B29" s="12" t="s">
        <v>382</v>
      </c>
      <c r="C29" s="12" t="s">
        <v>318</v>
      </c>
      <c r="D29" s="12" t="s">
        <v>347</v>
      </c>
      <c r="E29" s="27" t="s">
        <v>398</v>
      </c>
      <c r="F29" s="12" t="s">
        <v>399</v>
      </c>
      <c r="G29" s="27" t="s">
        <v>82</v>
      </c>
      <c r="H29" s="12" t="s">
        <v>336</v>
      </c>
      <c r="I29" s="12" t="s">
        <v>323</v>
      </c>
      <c r="J29" s="27" t="s">
        <v>397</v>
      </c>
    </row>
    <row r="30" ht="42" customHeight="true" spans="1:10">
      <c r="A30" s="135" t="s">
        <v>279</v>
      </c>
      <c r="B30" s="12" t="s">
        <v>382</v>
      </c>
      <c r="C30" s="12" t="s">
        <v>325</v>
      </c>
      <c r="D30" s="12" t="s">
        <v>326</v>
      </c>
      <c r="E30" s="27" t="s">
        <v>400</v>
      </c>
      <c r="F30" s="12" t="s">
        <v>328</v>
      </c>
      <c r="G30" s="27" t="s">
        <v>401</v>
      </c>
      <c r="H30" s="12" t="s">
        <v>330</v>
      </c>
      <c r="I30" s="12" t="s">
        <v>331</v>
      </c>
      <c r="J30" s="27" t="s">
        <v>402</v>
      </c>
    </row>
    <row r="31" ht="42" customHeight="true" spans="1:10">
      <c r="A31" s="135" t="s">
        <v>279</v>
      </c>
      <c r="B31" s="12" t="s">
        <v>382</v>
      </c>
      <c r="C31" s="12" t="s">
        <v>332</v>
      </c>
      <c r="D31" s="12" t="s">
        <v>333</v>
      </c>
      <c r="E31" s="27" t="s">
        <v>403</v>
      </c>
      <c r="F31" s="12" t="s">
        <v>321</v>
      </c>
      <c r="G31" s="27" t="s">
        <v>369</v>
      </c>
      <c r="H31" s="12" t="s">
        <v>336</v>
      </c>
      <c r="I31" s="12" t="s">
        <v>331</v>
      </c>
      <c r="J31" s="27" t="s">
        <v>404</v>
      </c>
    </row>
    <row r="32" ht="42" customHeight="true" spans="1:10">
      <c r="A32" s="135" t="s">
        <v>289</v>
      </c>
      <c r="B32" s="12" t="s">
        <v>405</v>
      </c>
      <c r="C32" s="12" t="s">
        <v>318</v>
      </c>
      <c r="D32" s="12" t="s">
        <v>319</v>
      </c>
      <c r="E32" s="27" t="s">
        <v>406</v>
      </c>
      <c r="F32" s="12" t="s">
        <v>321</v>
      </c>
      <c r="G32" s="27" t="s">
        <v>407</v>
      </c>
      <c r="H32" s="12" t="s">
        <v>408</v>
      </c>
      <c r="I32" s="12" t="s">
        <v>323</v>
      </c>
      <c r="J32" s="27" t="s">
        <v>406</v>
      </c>
    </row>
    <row r="33" ht="42" customHeight="true" spans="1:10">
      <c r="A33" s="135" t="s">
        <v>289</v>
      </c>
      <c r="B33" s="12" t="s">
        <v>409</v>
      </c>
      <c r="C33" s="12" t="s">
        <v>318</v>
      </c>
      <c r="D33" s="12" t="s">
        <v>319</v>
      </c>
      <c r="E33" s="27" t="s">
        <v>410</v>
      </c>
      <c r="F33" s="12" t="s">
        <v>399</v>
      </c>
      <c r="G33" s="27" t="s">
        <v>340</v>
      </c>
      <c r="H33" s="12" t="s">
        <v>411</v>
      </c>
      <c r="I33" s="12" t="s">
        <v>323</v>
      </c>
      <c r="J33" s="27" t="s">
        <v>410</v>
      </c>
    </row>
    <row r="34" ht="42" customHeight="true" spans="1:10">
      <c r="A34" s="135" t="s">
        <v>289</v>
      </c>
      <c r="B34" s="12" t="s">
        <v>409</v>
      </c>
      <c r="C34" s="12" t="s">
        <v>318</v>
      </c>
      <c r="D34" s="12" t="s">
        <v>347</v>
      </c>
      <c r="E34" s="27" t="s">
        <v>412</v>
      </c>
      <c r="F34" s="12" t="s">
        <v>366</v>
      </c>
      <c r="G34" s="27" t="s">
        <v>367</v>
      </c>
      <c r="H34" s="12" t="s">
        <v>336</v>
      </c>
      <c r="I34" s="12" t="s">
        <v>323</v>
      </c>
      <c r="J34" s="27" t="s">
        <v>412</v>
      </c>
    </row>
    <row r="35" ht="42" customHeight="true" spans="1:10">
      <c r="A35" s="135" t="s">
        <v>289</v>
      </c>
      <c r="B35" s="12" t="s">
        <v>409</v>
      </c>
      <c r="C35" s="12" t="s">
        <v>318</v>
      </c>
      <c r="D35" s="12" t="s">
        <v>347</v>
      </c>
      <c r="E35" s="27" t="s">
        <v>413</v>
      </c>
      <c r="F35" s="12" t="s">
        <v>366</v>
      </c>
      <c r="G35" s="27" t="s">
        <v>367</v>
      </c>
      <c r="H35" s="12" t="s">
        <v>336</v>
      </c>
      <c r="I35" s="12" t="s">
        <v>323</v>
      </c>
      <c r="J35" s="27" t="s">
        <v>414</v>
      </c>
    </row>
    <row r="36" ht="42" customHeight="true" spans="1:10">
      <c r="A36" s="135" t="s">
        <v>289</v>
      </c>
      <c r="B36" s="12" t="s">
        <v>409</v>
      </c>
      <c r="C36" s="12" t="s">
        <v>318</v>
      </c>
      <c r="D36" s="12" t="s">
        <v>347</v>
      </c>
      <c r="E36" s="27" t="s">
        <v>415</v>
      </c>
      <c r="F36" s="12" t="s">
        <v>321</v>
      </c>
      <c r="G36" s="27" t="s">
        <v>367</v>
      </c>
      <c r="H36" s="12" t="s">
        <v>336</v>
      </c>
      <c r="I36" s="12" t="s">
        <v>323</v>
      </c>
      <c r="J36" s="27" t="s">
        <v>415</v>
      </c>
    </row>
    <row r="37" ht="42" customHeight="true" spans="1:10">
      <c r="A37" s="135" t="s">
        <v>289</v>
      </c>
      <c r="B37" s="12" t="s">
        <v>409</v>
      </c>
      <c r="C37" s="12" t="s">
        <v>325</v>
      </c>
      <c r="D37" s="12" t="s">
        <v>371</v>
      </c>
      <c r="E37" s="27" t="s">
        <v>416</v>
      </c>
      <c r="F37" s="12" t="s">
        <v>328</v>
      </c>
      <c r="G37" s="27" t="s">
        <v>351</v>
      </c>
      <c r="H37" s="12" t="s">
        <v>330</v>
      </c>
      <c r="I37" s="12" t="s">
        <v>331</v>
      </c>
      <c r="J37" s="27" t="s">
        <v>416</v>
      </c>
    </row>
    <row r="38" ht="42" customHeight="true" spans="1:10">
      <c r="A38" s="135" t="s">
        <v>289</v>
      </c>
      <c r="B38" s="12" t="s">
        <v>409</v>
      </c>
      <c r="C38" s="12" t="s">
        <v>332</v>
      </c>
      <c r="D38" s="12" t="s">
        <v>333</v>
      </c>
      <c r="E38" s="27" t="s">
        <v>417</v>
      </c>
      <c r="F38" s="12" t="s">
        <v>321</v>
      </c>
      <c r="G38" s="27" t="s">
        <v>360</v>
      </c>
      <c r="H38" s="12" t="s">
        <v>336</v>
      </c>
      <c r="I38" s="12" t="s">
        <v>331</v>
      </c>
      <c r="J38" s="27" t="s">
        <v>418</v>
      </c>
    </row>
    <row r="39" ht="42" customHeight="true" spans="1:10">
      <c r="A39" s="135" t="s">
        <v>295</v>
      </c>
      <c r="B39" s="12" t="s">
        <v>419</v>
      </c>
      <c r="C39" s="12" t="s">
        <v>318</v>
      </c>
      <c r="D39" s="12" t="s">
        <v>319</v>
      </c>
      <c r="E39" s="27" t="s">
        <v>420</v>
      </c>
      <c r="F39" s="12" t="s">
        <v>321</v>
      </c>
      <c r="G39" s="27" t="s">
        <v>367</v>
      </c>
      <c r="H39" s="12" t="s">
        <v>336</v>
      </c>
      <c r="I39" s="12" t="s">
        <v>323</v>
      </c>
      <c r="J39" s="27" t="s">
        <v>421</v>
      </c>
    </row>
    <row r="40" ht="42" customHeight="true" spans="1:10">
      <c r="A40" s="135" t="s">
        <v>295</v>
      </c>
      <c r="B40" s="12" t="s">
        <v>419</v>
      </c>
      <c r="C40" s="12" t="s">
        <v>318</v>
      </c>
      <c r="D40" s="12" t="s">
        <v>319</v>
      </c>
      <c r="E40" s="27" t="s">
        <v>422</v>
      </c>
      <c r="F40" s="12" t="s">
        <v>328</v>
      </c>
      <c r="G40" s="27" t="s">
        <v>423</v>
      </c>
      <c r="H40" s="12" t="s">
        <v>424</v>
      </c>
      <c r="I40" s="12" t="s">
        <v>323</v>
      </c>
      <c r="J40" s="27" t="s">
        <v>425</v>
      </c>
    </row>
    <row r="41" ht="42" customHeight="true" spans="1:10">
      <c r="A41" s="135" t="s">
        <v>295</v>
      </c>
      <c r="B41" s="12" t="s">
        <v>419</v>
      </c>
      <c r="C41" s="12" t="s">
        <v>325</v>
      </c>
      <c r="D41" s="12" t="s">
        <v>326</v>
      </c>
      <c r="E41" s="27" t="s">
        <v>426</v>
      </c>
      <c r="F41" s="12" t="s">
        <v>328</v>
      </c>
      <c r="G41" s="27" t="s">
        <v>427</v>
      </c>
      <c r="H41" s="12"/>
      <c r="I41" s="12" t="s">
        <v>331</v>
      </c>
      <c r="J41" s="27" t="s">
        <v>428</v>
      </c>
    </row>
    <row r="42" ht="42" customHeight="true" spans="1:10">
      <c r="A42" s="135" t="s">
        <v>295</v>
      </c>
      <c r="B42" s="12" t="s">
        <v>419</v>
      </c>
      <c r="C42" s="12" t="s">
        <v>332</v>
      </c>
      <c r="D42" s="12" t="s">
        <v>333</v>
      </c>
      <c r="E42" s="27" t="s">
        <v>429</v>
      </c>
      <c r="F42" s="12" t="s">
        <v>321</v>
      </c>
      <c r="G42" s="27" t="s">
        <v>367</v>
      </c>
      <c r="H42" s="12" t="s">
        <v>336</v>
      </c>
      <c r="I42" s="12" t="s">
        <v>323</v>
      </c>
      <c r="J42" s="27" t="s">
        <v>430</v>
      </c>
    </row>
    <row r="43" ht="42" customHeight="true" spans="1:10">
      <c r="A43" s="135" t="s">
        <v>295</v>
      </c>
      <c r="B43" s="12" t="s">
        <v>419</v>
      </c>
      <c r="C43" s="12" t="s">
        <v>332</v>
      </c>
      <c r="D43" s="12" t="s">
        <v>333</v>
      </c>
      <c r="E43" s="27" t="s">
        <v>431</v>
      </c>
      <c r="F43" s="12" t="s">
        <v>321</v>
      </c>
      <c r="G43" s="27" t="s">
        <v>367</v>
      </c>
      <c r="H43" s="12" t="s">
        <v>336</v>
      </c>
      <c r="I43" s="12" t="s">
        <v>323</v>
      </c>
      <c r="J43" s="27" t="s">
        <v>432</v>
      </c>
    </row>
    <row r="44" ht="42" customHeight="true" spans="1:10">
      <c r="A44" s="135" t="s">
        <v>305</v>
      </c>
      <c r="B44" s="12" t="s">
        <v>433</v>
      </c>
      <c r="C44" s="12" t="s">
        <v>318</v>
      </c>
      <c r="D44" s="12" t="s">
        <v>319</v>
      </c>
      <c r="E44" s="27" t="s">
        <v>362</v>
      </c>
      <c r="F44" s="12" t="s">
        <v>321</v>
      </c>
      <c r="G44" s="27" t="s">
        <v>83</v>
      </c>
      <c r="H44" s="12" t="s">
        <v>355</v>
      </c>
      <c r="I44" s="12" t="s">
        <v>323</v>
      </c>
      <c r="J44" s="27" t="s">
        <v>434</v>
      </c>
    </row>
    <row r="45" ht="62" customHeight="true" spans="1:10">
      <c r="A45" s="135" t="s">
        <v>305</v>
      </c>
      <c r="B45" s="12" t="s">
        <v>435</v>
      </c>
      <c r="C45" s="12" t="s">
        <v>318</v>
      </c>
      <c r="D45" s="12" t="s">
        <v>347</v>
      </c>
      <c r="E45" s="27" t="s">
        <v>365</v>
      </c>
      <c r="F45" s="12" t="s">
        <v>366</v>
      </c>
      <c r="G45" s="27" t="s">
        <v>369</v>
      </c>
      <c r="H45" s="12" t="s">
        <v>336</v>
      </c>
      <c r="I45" s="12" t="s">
        <v>331</v>
      </c>
      <c r="J45" s="27" t="s">
        <v>436</v>
      </c>
    </row>
    <row r="46" ht="57" customHeight="true" spans="1:10">
      <c r="A46" s="135" t="s">
        <v>305</v>
      </c>
      <c r="B46" s="12" t="s">
        <v>435</v>
      </c>
      <c r="C46" s="12" t="s">
        <v>325</v>
      </c>
      <c r="D46" s="12" t="s">
        <v>371</v>
      </c>
      <c r="E46" s="27" t="s">
        <v>437</v>
      </c>
      <c r="F46" s="12" t="s">
        <v>321</v>
      </c>
      <c r="G46" s="27" t="s">
        <v>340</v>
      </c>
      <c r="H46" s="12" t="s">
        <v>438</v>
      </c>
      <c r="I46" s="12" t="s">
        <v>323</v>
      </c>
      <c r="J46" s="27" t="s">
        <v>439</v>
      </c>
    </row>
    <row r="47" ht="42" customHeight="true" spans="1:10">
      <c r="A47" s="135" t="s">
        <v>285</v>
      </c>
      <c r="B47" s="12" t="s">
        <v>440</v>
      </c>
      <c r="C47" s="12" t="s">
        <v>318</v>
      </c>
      <c r="D47" s="12" t="s">
        <v>319</v>
      </c>
      <c r="E47" s="27" t="s">
        <v>441</v>
      </c>
      <c r="F47" s="12" t="s">
        <v>321</v>
      </c>
      <c r="G47" s="27" t="s">
        <v>442</v>
      </c>
      <c r="H47" s="12" t="s">
        <v>355</v>
      </c>
      <c r="I47" s="12" t="s">
        <v>323</v>
      </c>
      <c r="J47" s="27" t="s">
        <v>443</v>
      </c>
    </row>
    <row r="48" ht="42" customHeight="true" spans="1:10">
      <c r="A48" s="135" t="s">
        <v>285</v>
      </c>
      <c r="B48" s="12" t="s">
        <v>444</v>
      </c>
      <c r="C48" s="12" t="s">
        <v>318</v>
      </c>
      <c r="D48" s="12" t="s">
        <v>356</v>
      </c>
      <c r="E48" s="27" t="s">
        <v>445</v>
      </c>
      <c r="F48" s="12" t="s">
        <v>321</v>
      </c>
      <c r="G48" s="27" t="s">
        <v>367</v>
      </c>
      <c r="H48" s="12" t="s">
        <v>336</v>
      </c>
      <c r="I48" s="12" t="s">
        <v>323</v>
      </c>
      <c r="J48" s="27" t="s">
        <v>446</v>
      </c>
    </row>
    <row r="49" ht="54" customHeight="true" spans="1:10">
      <c r="A49" s="135" t="s">
        <v>285</v>
      </c>
      <c r="B49" s="12" t="s">
        <v>444</v>
      </c>
      <c r="C49" s="12" t="s">
        <v>325</v>
      </c>
      <c r="D49" s="12" t="s">
        <v>326</v>
      </c>
      <c r="E49" s="27" t="s">
        <v>447</v>
      </c>
      <c r="F49" s="12" t="s">
        <v>328</v>
      </c>
      <c r="G49" s="27" t="s">
        <v>351</v>
      </c>
      <c r="H49" s="12" t="s">
        <v>330</v>
      </c>
      <c r="I49" s="12" t="s">
        <v>331</v>
      </c>
      <c r="J49" s="27" t="s">
        <v>448</v>
      </c>
    </row>
    <row r="50" ht="42" customHeight="true" spans="1:10">
      <c r="A50" s="135" t="s">
        <v>285</v>
      </c>
      <c r="B50" s="12" t="s">
        <v>444</v>
      </c>
      <c r="C50" s="12" t="s">
        <v>332</v>
      </c>
      <c r="D50" s="12" t="s">
        <v>333</v>
      </c>
      <c r="E50" s="27" t="s">
        <v>449</v>
      </c>
      <c r="F50" s="12" t="s">
        <v>321</v>
      </c>
      <c r="G50" s="27" t="s">
        <v>367</v>
      </c>
      <c r="H50" s="12" t="s">
        <v>336</v>
      </c>
      <c r="I50" s="12" t="s">
        <v>323</v>
      </c>
      <c r="J50" s="27" t="s">
        <v>450</v>
      </c>
    </row>
    <row r="51" ht="42" customHeight="true" spans="1:10">
      <c r="A51" s="135" t="s">
        <v>276</v>
      </c>
      <c r="B51" s="12" t="s">
        <v>451</v>
      </c>
      <c r="C51" s="12" t="s">
        <v>318</v>
      </c>
      <c r="D51" s="12" t="s">
        <v>319</v>
      </c>
      <c r="E51" s="27" t="s">
        <v>452</v>
      </c>
      <c r="F51" s="12" t="s">
        <v>328</v>
      </c>
      <c r="G51" s="27" t="s">
        <v>84</v>
      </c>
      <c r="H51" s="12" t="s">
        <v>345</v>
      </c>
      <c r="I51" s="12" t="s">
        <v>323</v>
      </c>
      <c r="J51" s="27" t="s">
        <v>453</v>
      </c>
    </row>
    <row r="52" ht="42" customHeight="true" spans="1:10">
      <c r="A52" s="135" t="s">
        <v>276</v>
      </c>
      <c r="B52" s="12" t="s">
        <v>451</v>
      </c>
      <c r="C52" s="12" t="s">
        <v>325</v>
      </c>
      <c r="D52" s="12" t="s">
        <v>371</v>
      </c>
      <c r="E52" s="27" t="s">
        <v>454</v>
      </c>
      <c r="F52" s="12" t="s">
        <v>328</v>
      </c>
      <c r="G52" s="27" t="s">
        <v>455</v>
      </c>
      <c r="H52" s="12" t="s">
        <v>374</v>
      </c>
      <c r="I52" s="12" t="s">
        <v>331</v>
      </c>
      <c r="J52" s="27" t="s">
        <v>456</v>
      </c>
    </row>
    <row r="53" ht="42" customHeight="true" spans="1:10">
      <c r="A53" s="135" t="s">
        <v>276</v>
      </c>
      <c r="B53" s="12" t="s">
        <v>451</v>
      </c>
      <c r="C53" s="12" t="s">
        <v>332</v>
      </c>
      <c r="D53" s="12" t="s">
        <v>333</v>
      </c>
      <c r="E53" s="27" t="s">
        <v>457</v>
      </c>
      <c r="F53" s="12" t="s">
        <v>321</v>
      </c>
      <c r="G53" s="27" t="s">
        <v>360</v>
      </c>
      <c r="H53" s="12" t="s">
        <v>336</v>
      </c>
      <c r="I53" s="12" t="s">
        <v>323</v>
      </c>
      <c r="J53" s="27" t="s">
        <v>458</v>
      </c>
    </row>
    <row r="54" ht="42" customHeight="true" spans="1:10">
      <c r="A54" s="135" t="s">
        <v>276</v>
      </c>
      <c r="B54" s="12" t="s">
        <v>451</v>
      </c>
      <c r="C54" s="12" t="s">
        <v>332</v>
      </c>
      <c r="D54" s="12" t="s">
        <v>333</v>
      </c>
      <c r="E54" s="27" t="s">
        <v>459</v>
      </c>
      <c r="F54" s="12" t="s">
        <v>321</v>
      </c>
      <c r="G54" s="27" t="s">
        <v>360</v>
      </c>
      <c r="H54" s="12" t="s">
        <v>336</v>
      </c>
      <c r="I54" s="12" t="s">
        <v>323</v>
      </c>
      <c r="J54" s="27" t="s">
        <v>460</v>
      </c>
    </row>
    <row r="55" ht="42" customHeight="true" spans="1:10">
      <c r="A55" s="135" t="s">
        <v>297</v>
      </c>
      <c r="B55" s="12" t="s">
        <v>461</v>
      </c>
      <c r="C55" s="12" t="s">
        <v>318</v>
      </c>
      <c r="D55" s="12" t="s">
        <v>356</v>
      </c>
      <c r="E55" s="27" t="s">
        <v>462</v>
      </c>
      <c r="F55" s="12" t="s">
        <v>328</v>
      </c>
      <c r="G55" s="27" t="s">
        <v>351</v>
      </c>
      <c r="H55" s="12" t="s">
        <v>374</v>
      </c>
      <c r="I55" s="12" t="s">
        <v>331</v>
      </c>
      <c r="J55" s="27" t="s">
        <v>463</v>
      </c>
    </row>
    <row r="56" ht="42" customHeight="true" spans="1:10">
      <c r="A56" s="135" t="s">
        <v>297</v>
      </c>
      <c r="B56" s="12" t="s">
        <v>464</v>
      </c>
      <c r="C56" s="12" t="s">
        <v>325</v>
      </c>
      <c r="D56" s="12" t="s">
        <v>371</v>
      </c>
      <c r="E56" s="27" t="s">
        <v>465</v>
      </c>
      <c r="F56" s="12" t="s">
        <v>328</v>
      </c>
      <c r="G56" s="27" t="s">
        <v>351</v>
      </c>
      <c r="H56" s="12" t="s">
        <v>374</v>
      </c>
      <c r="I56" s="12" t="s">
        <v>331</v>
      </c>
      <c r="J56" s="27" t="s">
        <v>466</v>
      </c>
    </row>
    <row r="57" ht="42" customHeight="true" spans="1:10">
      <c r="A57" s="135" t="s">
        <v>297</v>
      </c>
      <c r="B57" s="12" t="s">
        <v>464</v>
      </c>
      <c r="C57" s="12" t="s">
        <v>332</v>
      </c>
      <c r="D57" s="12" t="s">
        <v>333</v>
      </c>
      <c r="E57" s="27" t="s">
        <v>467</v>
      </c>
      <c r="F57" s="12" t="s">
        <v>321</v>
      </c>
      <c r="G57" s="27" t="s">
        <v>367</v>
      </c>
      <c r="H57" s="12" t="s">
        <v>336</v>
      </c>
      <c r="I57" s="12" t="s">
        <v>323</v>
      </c>
      <c r="J57" s="27" t="s">
        <v>468</v>
      </c>
    </row>
  </sheetData>
  <mergeCells count="24">
    <mergeCell ref="A2:J2"/>
    <mergeCell ref="A3:H3"/>
    <mergeCell ref="A7:A9"/>
    <mergeCell ref="A10:A13"/>
    <mergeCell ref="A14:A16"/>
    <mergeCell ref="A17:A21"/>
    <mergeCell ref="A22:A31"/>
    <mergeCell ref="A32:A38"/>
    <mergeCell ref="A39:A43"/>
    <mergeCell ref="A44:A46"/>
    <mergeCell ref="A47:A50"/>
    <mergeCell ref="A51:A54"/>
    <mergeCell ref="A55:A57"/>
    <mergeCell ref="B7:B9"/>
    <mergeCell ref="B10:B13"/>
    <mergeCell ref="B14:B16"/>
    <mergeCell ref="B17:B21"/>
    <mergeCell ref="B22:B31"/>
    <mergeCell ref="B32:B38"/>
    <mergeCell ref="B39:B43"/>
    <mergeCell ref="B44:B46"/>
    <mergeCell ref="B47:B50"/>
    <mergeCell ref="B51:B54"/>
    <mergeCell ref="B55:B57"/>
  </mergeCells>
  <printOptions horizontalCentered="true"/>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2026-03-01T09:44:00Z</dcterms:created>
  <dcterms:modified xsi:type="dcterms:W3CDTF">2026-03-03T14:42:14Z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